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\OneDrive\Escritorio\CARPETA DE LUPITA\NAZAS DIF\JUNIO\"/>
    </mc:Choice>
  </mc:AlternateContent>
  <xr:revisionPtr revIDLastSave="0" documentId="13_ncr:1_{CBA89AAB-8CEB-4E73-8D63-D69580FFADB0}" xr6:coauthVersionLast="36" xr6:coauthVersionMax="36" xr10:uidLastSave="{00000000-0000-0000-0000-000000000000}"/>
  <bookViews>
    <workbookView xWindow="0" yWindow="0" windowWidth="23040" windowHeight="8364" xr2:uid="{7FFF0DA0-D364-4269-B079-C87F914B14E5}"/>
  </bookViews>
  <sheets>
    <sheet name="Hoja1" sheetId="1" r:id="rId1"/>
    <sheet name="Hoja2" sheetId="2" r:id="rId2"/>
    <sheet name="Hoja3" sheetId="3" r:id="rId3"/>
    <sheet name="Hoja1 (2)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I143" i="1" l="1"/>
  <c r="L138" i="4"/>
  <c r="M138" i="4"/>
  <c r="K25" i="4" l="1"/>
  <c r="K26" i="4"/>
  <c r="K27" i="4"/>
  <c r="K28" i="4"/>
  <c r="K29" i="4"/>
  <c r="K30" i="4"/>
  <c r="K31" i="4"/>
  <c r="K33" i="4"/>
  <c r="K34" i="4"/>
  <c r="K35" i="4"/>
  <c r="K36" i="4"/>
  <c r="K37" i="4"/>
  <c r="K38" i="4"/>
  <c r="K39" i="4"/>
  <c r="K41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1" i="4"/>
  <c r="K132" i="4"/>
  <c r="K133" i="4"/>
  <c r="I153" i="4"/>
  <c r="I154" i="4" s="1"/>
  <c r="I139" i="4"/>
  <c r="I141" i="4" s="1"/>
  <c r="I134" i="4"/>
  <c r="K134" i="4" s="1"/>
  <c r="I130" i="4"/>
  <c r="K130" i="4" s="1"/>
  <c r="I43" i="4"/>
  <c r="K43" i="4" s="1"/>
  <c r="I40" i="4"/>
  <c r="K40" i="4" s="1"/>
  <c r="I32" i="4"/>
  <c r="K32" i="4" s="1"/>
  <c r="I24" i="4"/>
  <c r="K24" i="4" s="1"/>
  <c r="I149" i="1"/>
  <c r="I155" i="1" s="1"/>
  <c r="I141" i="1" s="1"/>
  <c r="I140" i="1"/>
  <c r="I135" i="1"/>
  <c r="I131" i="1"/>
  <c r="I44" i="1"/>
  <c r="I41" i="1"/>
  <c r="I33" i="1"/>
  <c r="I6" i="1"/>
  <c r="I6" i="4" l="1"/>
  <c r="K6" i="4" s="1"/>
  <c r="I42" i="1"/>
  <c r="I156" i="1"/>
  <c r="I160" i="1" s="1"/>
  <c r="I42" i="4"/>
  <c r="K42" i="4" s="1"/>
  <c r="I140" i="4"/>
  <c r="I158" i="4" l="1"/>
</calcChain>
</file>

<file path=xl/sharedStrings.xml><?xml version="1.0" encoding="utf-8"?>
<sst xmlns="http://schemas.openxmlformats.org/spreadsheetml/2006/main" count="1697" uniqueCount="289">
  <si>
    <t xml:space="preserve"> SISTEMA PARA EL DESARROLLO INTEGRAL DE LA FAMILIA DE NAZAS, DGO.</t>
  </si>
  <si>
    <t>INVENTARIO DE BIENES MUEBLES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</si>
  <si>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</si>
  <si>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</si>
  <si>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</si>
  <si>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</si>
  <si>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</si>
  <si>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</si>
  <si>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</si>
  <si>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</si>
  <si>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</si>
  <si>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Código</t>
  </si>
  <si>
    <t>Descripción del Bien</t>
  </si>
  <si>
    <t>Modelo</t>
  </si>
  <si>
    <t>Marca</t>
  </si>
  <si>
    <t>No. de Serie</t>
  </si>
  <si>
    <t>Ubicación del Bien</t>
  </si>
  <si>
    <t>Partida/Tipo de Bien</t>
  </si>
  <si>
    <t>Fecha de Adquisición</t>
  </si>
  <si>
    <t>Costo de Adquisición</t>
  </si>
  <si>
    <t>1241 MOBILIARIO Y EQUIPO DE ADMINISTRACION</t>
  </si>
  <si>
    <t>DIF-OF-001-2016</t>
  </si>
  <si>
    <t>1  Escritorio "L" Color Rojo c/2 Cajones</t>
  </si>
  <si>
    <t>S/M</t>
  </si>
  <si>
    <t>SIN MARCA</t>
  </si>
  <si>
    <t>S/N</t>
  </si>
  <si>
    <t>OFICINA DEL DIF</t>
  </si>
  <si>
    <t>DIF-OF-002-2016</t>
  </si>
  <si>
    <t>1 Silla Secretarial Giratoria color Negro</t>
  </si>
  <si>
    <t>DIF-OF-003-2016</t>
  </si>
  <si>
    <t>1 Silla Secretarial Giratoria color Rojo</t>
  </si>
  <si>
    <t>DIF-OF-004-2016</t>
  </si>
  <si>
    <t>1  Escritorio Secretarial color Café c/3 Cajones</t>
  </si>
  <si>
    <t>DIF-OF-009-2016</t>
  </si>
  <si>
    <t>7  Silla Secretarial Color Negro</t>
  </si>
  <si>
    <t>DIF-OF-011-2016</t>
  </si>
  <si>
    <t>1  Archivero con 4 Gabetas Color Gris</t>
  </si>
  <si>
    <t>DIF-PSI-001-2016</t>
  </si>
  <si>
    <t>1  Escritorio color Café  C/ 1 Cajon</t>
  </si>
  <si>
    <t>Sin Marca</t>
  </si>
  <si>
    <t>DIF-PSI-004-2016</t>
  </si>
  <si>
    <t>3  Silla Secretarial Color Negro</t>
  </si>
  <si>
    <t>DIF-PSI-005-2016</t>
  </si>
  <si>
    <t>1  Escritorio Metálico C/Aglomerado Beige 2 Cajones</t>
  </si>
  <si>
    <t>DIF-IN-004-2016</t>
  </si>
  <si>
    <t xml:space="preserve">1  Escritorio Aglomerado Cafe </t>
  </si>
  <si>
    <t>DIF-IN-005-2016</t>
  </si>
  <si>
    <t xml:space="preserve">1  Mueble para Computadora </t>
  </si>
  <si>
    <t>Printaform</t>
  </si>
  <si>
    <t>DIF-IN-007-2016</t>
  </si>
  <si>
    <t>1  Archivero C/2 Gabetas Negro</t>
  </si>
  <si>
    <t>DIF-IN-008-2016</t>
  </si>
  <si>
    <t>3  Silla de Oficina Color Negro</t>
  </si>
  <si>
    <t>ARCHIVERO 3 GAVETAS METALICO</t>
  </si>
  <si>
    <t>comodato NA/</t>
  </si>
  <si>
    <t>DIF-TS-001-2016</t>
  </si>
  <si>
    <t>1  Escritorio C/2 Cajones Color Café</t>
  </si>
  <si>
    <t>DIF-TS-002-2016</t>
  </si>
  <si>
    <t>1  Estante</t>
  </si>
  <si>
    <t>DIF-TS-003-2016</t>
  </si>
  <si>
    <t>1  Silla Secretarial Color Negro</t>
  </si>
  <si>
    <t>Subtotal 511 Muebles de Oficina y Estantería</t>
  </si>
  <si>
    <t>DIF-OF-012-2016</t>
  </si>
  <si>
    <t xml:space="preserve">1  Televisor Color </t>
  </si>
  <si>
    <t>DIF-OF-032-2016</t>
  </si>
  <si>
    <t>1  CPU Acteck 500 HDD Color Negro</t>
  </si>
  <si>
    <t>DIF-OF-033-2016</t>
  </si>
  <si>
    <t>1  Monitor Color Negro Mod SyncMaster</t>
  </si>
  <si>
    <t>DIF-OF-021-2016</t>
  </si>
  <si>
    <t>1  Tablet B1-730HD-14FH color Negro</t>
  </si>
  <si>
    <t>acer</t>
  </si>
  <si>
    <t>DIF-OF-022-2017</t>
  </si>
  <si>
    <t>1 Equipo de Computo e Impresora Epson</t>
  </si>
  <si>
    <t>Epson</t>
  </si>
  <si>
    <t>DIF-IN-006-2016</t>
  </si>
  <si>
    <t>1  Maquina de Escribir Electrica Color Crema</t>
  </si>
  <si>
    <t>Olivetti</t>
  </si>
  <si>
    <t>DIF-3A-002-2016</t>
  </si>
  <si>
    <t>1  Estereo Color Gris C/2 Bocinas</t>
  </si>
  <si>
    <t>Samsung</t>
  </si>
  <si>
    <t>Subtotal 515 Equipo de Cómputo y de Tecnologías de la Información</t>
  </si>
  <si>
    <t>DIF-OF-007-2016</t>
  </si>
  <si>
    <t>1  Mesabanco Color Café</t>
  </si>
  <si>
    <t>DIF-OF-010-2016</t>
  </si>
  <si>
    <t>1  Mesa Chica Color Blanco</t>
  </si>
  <si>
    <t>DIF-OF-016-2016</t>
  </si>
  <si>
    <t>2  Mesa Grande Color Blanco</t>
  </si>
  <si>
    <t>DIF-IN-003-2016</t>
  </si>
  <si>
    <t>DIF-3A-003-2016</t>
  </si>
  <si>
    <t>1  Mesa de Madera</t>
  </si>
  <si>
    <t>DIF-3A-004-2016</t>
  </si>
  <si>
    <t>7  Silla de Madera Chica</t>
  </si>
  <si>
    <t>DIF-CO-008-2016</t>
  </si>
  <si>
    <t>13  Silla Asiento Acojinado</t>
  </si>
  <si>
    <t>Subtotal 519 Otros Mobiliarios y Equipos de Administración</t>
  </si>
  <si>
    <t>DIF-OF-017-2016</t>
  </si>
  <si>
    <t>1  Cañon Proyector Color Blanco</t>
  </si>
  <si>
    <t>1242 MOBILIARIO Y EQUIPO EDUCACIONAL Y RECREATIVO</t>
  </si>
  <si>
    <t>Subtotal 521 Equipos y Aparatos Audiovisuales</t>
  </si>
  <si>
    <t>DIF-OF-005-2016</t>
  </si>
  <si>
    <t>1  Vitrina Chica</t>
  </si>
  <si>
    <t>DIF-OF-006-2016</t>
  </si>
  <si>
    <t>1  Vitrina Grande</t>
  </si>
  <si>
    <t>DIF-OF-008-2016</t>
  </si>
  <si>
    <t>1  Ventilador Pedestal</t>
  </si>
  <si>
    <t>DIF-OF-027-2016</t>
  </si>
  <si>
    <t xml:space="preserve">1  Cuadro c/Imagen Benito Juarez </t>
  </si>
  <si>
    <t>DIF-OF-028-2016</t>
  </si>
  <si>
    <t>2  Cuadro Decorativo Color Café</t>
  </si>
  <si>
    <t>DIF-OF-029-2016</t>
  </si>
  <si>
    <t>1  Cuadro c/Imagen Bandera Nacional</t>
  </si>
  <si>
    <t>DIF-OF-030-2016</t>
  </si>
  <si>
    <t>1  Reloj de Pared  Chico</t>
  </si>
  <si>
    <t>DIF-OF-031-2016</t>
  </si>
  <si>
    <t>1  Telefono - Fax HP 2140 Color Negro</t>
  </si>
  <si>
    <t>DIF-OF-035-2016</t>
  </si>
  <si>
    <t>1  Sello "Unidos por la Familia DIF NAZAS 2010-2013"</t>
  </si>
  <si>
    <t>DIF-OF-036-2016</t>
  </si>
  <si>
    <t>12  Silla Plastica Estructura Metalica Color Blanco</t>
  </si>
  <si>
    <t>DIF-OF-038-2016</t>
  </si>
  <si>
    <t>1  Báscula Digital DIGITALWAAGE color blanco</t>
  </si>
  <si>
    <t>Seca</t>
  </si>
  <si>
    <t>DIF-OF-039-2016</t>
  </si>
  <si>
    <t>DIF-OF-023-2017</t>
  </si>
  <si>
    <t>1 Juego de Sala Francia 221 Vinil</t>
  </si>
  <si>
    <t>Francia</t>
  </si>
  <si>
    <t>DIF-PSI-002-2016</t>
  </si>
  <si>
    <t>DIF-PSI-003-2016</t>
  </si>
  <si>
    <t>1  Ventilador de Pedestal Color Gris</t>
  </si>
  <si>
    <t>Lasko</t>
  </si>
  <si>
    <t>DIF-OF-040-2016</t>
  </si>
  <si>
    <t>1  Sello de Impacto Chico Color Azul "INAPAM"</t>
  </si>
  <si>
    <t>DIF-OF-041-2016</t>
  </si>
  <si>
    <t>1  Sello de Impacto Grande Color Negro "INAPAM"</t>
  </si>
  <si>
    <t>BANCO METALICO AMBULANTE DE 2 PELDAÑOS</t>
  </si>
  <si>
    <t>BASCULA CON ESTADIMETRO PARA 160 KILOGRAMOS</t>
  </si>
  <si>
    <t>HEALTH O METER</t>
  </si>
  <si>
    <t>BASCULA CON ESTADIMETRO</t>
  </si>
  <si>
    <t>TORINO</t>
  </si>
  <si>
    <t>BASCULA PESA BEBE</t>
  </si>
  <si>
    <t>OKEN</t>
  </si>
  <si>
    <t>BOILER DE GAS AUTOMATICO DE 153 LTS.</t>
  </si>
  <si>
    <t>MEGAMEX</t>
  </si>
  <si>
    <t>COLCHON PARA TRATAMIENTO DE 200X200X10</t>
  </si>
  <si>
    <t>COLCHON SECCIONADO EN VINIL</t>
  </si>
  <si>
    <t>COLCHON DE VINIL DE 200X200 METROS</t>
  </si>
  <si>
    <t>BICICLETA ESTATICA</t>
  </si>
  <si>
    <t>GAR GUZ</t>
  </si>
  <si>
    <t>MERCURIO</t>
  </si>
  <si>
    <t>ESCALADORA</t>
  </si>
  <si>
    <t>STSIR STEPPER</t>
  </si>
  <si>
    <t>BICICLETA FIJA</t>
  </si>
  <si>
    <t>NAHEL</t>
  </si>
  <si>
    <t>CAMINADORA</t>
  </si>
  <si>
    <t>CARDIO WALK</t>
  </si>
  <si>
    <t>ESCALADORA MINI</t>
  </si>
  <si>
    <t>LIFESTYLER</t>
  </si>
  <si>
    <t>CAMINADORA METALICA</t>
  </si>
  <si>
    <t>EVOLUTION</t>
  </si>
  <si>
    <t>APARATO PARA EJERCICIO GIMNASIO PARA ABDOMINALES METALICO</t>
  </si>
  <si>
    <t>MESA RECTANGULAR DE KANAVE</t>
  </si>
  <si>
    <t>BARRA SUECA PARA PARED</t>
  </si>
  <si>
    <t>BARRAS PARALELAS (MEDICINA FISICA) DE MADERA ADULTO</t>
  </si>
  <si>
    <t>RUEDA PARA EJERCICIOS DE BRAZO Y HOMBRO PARA REHABILITACION</t>
  </si>
  <si>
    <t>COMPRESERO EQUIPO INTERFERECIAL CHICO</t>
  </si>
  <si>
    <t>HIDROCOLLATOR</t>
  </si>
  <si>
    <t>PARAFINERO</t>
  </si>
  <si>
    <t>PARABATH</t>
  </si>
  <si>
    <t>CILINDRO FISIOTERAPIA DE VINIL</t>
  </si>
  <si>
    <t>CUÑA FISIOTERAPIA DE VINIL</t>
  </si>
  <si>
    <t>ESCALERA PARA EJERCICIOS DE MADERA CON PASAMANOS</t>
  </si>
  <si>
    <t>TENS DIGITAL 2 CANALES DIGITAL</t>
  </si>
  <si>
    <t>ORTIZ</t>
  </si>
  <si>
    <t>BARRAS PARALELAS (MEDICINA FISICA) DE MADERA INFANTIL</t>
  </si>
  <si>
    <t>COMPRESERO GRANDE</t>
  </si>
  <si>
    <t>WHITEHALL</t>
  </si>
  <si>
    <t>TENS DIGITAL 2 CANALES PARA MASAJES</t>
  </si>
  <si>
    <t>ESCALERILLA DIGITAL DE MADERA</t>
  </si>
  <si>
    <t>BARRA DE EQUILIBRIO DE MADERA</t>
  </si>
  <si>
    <t>BE 660</t>
  </si>
  <si>
    <t>TINA DE HIDROMASAJE DE CUERPO ENTERO</t>
  </si>
  <si>
    <t>ESCALERILLA DIGITAL DE DEDOS</t>
  </si>
  <si>
    <t>BA</t>
  </si>
  <si>
    <t>BALANCIN TERAPEUTICO PAQUETE</t>
  </si>
  <si>
    <t>WOOBLE</t>
  </si>
  <si>
    <t>HY</t>
  </si>
  <si>
    <t>CUÑA FISIOTERAPIA 15X50X50 CM RELLENO DE ESPUMA POLIURETANO, FORRADO CON VINIL</t>
  </si>
  <si>
    <t>Ai-An-La</t>
  </si>
  <si>
    <t>INTERFERENCIALES</t>
  </si>
  <si>
    <t>CUÑA FISIOTERAPIA 20X60X60 CM</t>
  </si>
  <si>
    <t>CUÑA FISIOTERAPIA 25X60X60 CM FORRADO EN VINIL</t>
  </si>
  <si>
    <t>CUÑA FISIOTERAPIA 30X60X80 CM</t>
  </si>
  <si>
    <t>BALANCIN TERAPETUCO ENTRENADOR SUAVE PARA ESTABILIDAD</t>
  </si>
  <si>
    <t>BALANCIN TERAPETUCO ENTRENADOR FM PARA ESTABILIDAD</t>
  </si>
  <si>
    <t>BALANCIN TERAPETUCO ENTRENADOR EX SUAVE</t>
  </si>
  <si>
    <t>ULTRASONIDO SONIDO SERIE T67652</t>
  </si>
  <si>
    <t>INTELECT ADVANCED</t>
  </si>
  <si>
    <t>ESCRITORIO SECRETARIAL CAJONES</t>
  </si>
  <si>
    <t>NEGATOSCOPIO SENCILLO</t>
  </si>
  <si>
    <t>WELCH ALLIN</t>
  </si>
  <si>
    <t>PANTOSCOPIO</t>
  </si>
  <si>
    <t>LAMPARA DE CHICOTE DE RAYOS INFRARROJOS</t>
  </si>
  <si>
    <t>MESA DE EXPLORACION DE MADERA</t>
  </si>
  <si>
    <t>ESPEJO CON MARCO DE MADERA GRANDE</t>
  </si>
  <si>
    <t>MAQUINA DE ESCRIBIR MECANICA</t>
  </si>
  <si>
    <t>OLYMPIA</t>
  </si>
  <si>
    <t>MESA RECTANGULAR DE TRANSPORTE DE EQUIPO</t>
  </si>
  <si>
    <t>MESA RECTANGULAR METALICA DE 2 ENTREPAÑOS CROMADA</t>
  </si>
  <si>
    <t>SILLA APILABLE TAPIZADA EN VINIL</t>
  </si>
  <si>
    <t>SILLA DE ESPERA ESTRUCTURA METALICA RORRADA EN PLIANA</t>
  </si>
  <si>
    <t>SILLA SECRETARIAL GIRATORIA FORRADA EN PLIANA</t>
  </si>
  <si>
    <t>DIF-TS-004-2016</t>
  </si>
  <si>
    <t>1  Ventilador de Piso Gris/Blanco</t>
  </si>
  <si>
    <t>DIF-CO-004-2016</t>
  </si>
  <si>
    <t>1  Refrigerador</t>
  </si>
  <si>
    <t>Acros</t>
  </si>
  <si>
    <t>BASE KINGSIZE DE MADERA</t>
  </si>
  <si>
    <t>COMPRESERO CAL</t>
  </si>
  <si>
    <t>M2C/12</t>
  </si>
  <si>
    <t>CHATANOOGA</t>
  </si>
  <si>
    <t>TABLA DE W DE MADERA COLOR NATURAL</t>
  </si>
  <si>
    <t>PELOTA DE REHABILITACION DE 75.45CM</t>
  </si>
  <si>
    <t>Subtotal 522 Aparatos deportivos</t>
  </si>
  <si>
    <t>DIF-OF-034-2016</t>
  </si>
  <si>
    <t xml:space="preserve">1  Cámara Digital </t>
  </si>
  <si>
    <t>DXG-589V</t>
  </si>
  <si>
    <t>DIF-OF-020-2016</t>
  </si>
  <si>
    <t>1  Cámara digital 16.1MP 5X LCD 2.7" color Gris</t>
  </si>
  <si>
    <t>DSC-W710</t>
  </si>
  <si>
    <t>Sony</t>
  </si>
  <si>
    <t>DIF-OF-026-2019</t>
  </si>
  <si>
    <t xml:space="preserve">1 Camara Digital </t>
  </si>
  <si>
    <t>Canon</t>
  </si>
  <si>
    <t>Subtotal 523 Cámaras Fotográficas y de Video</t>
  </si>
  <si>
    <t>1244 VEHICULOS Y EQUIPO DE TRANSPORTE</t>
  </si>
  <si>
    <t>DIFNAZASPV/1</t>
  </si>
  <si>
    <t xml:space="preserve">CAMIONETA PICK UP </t>
  </si>
  <si>
    <t>CHRYSLER</t>
  </si>
  <si>
    <t>3D7Y51EK6AG129643</t>
  </si>
  <si>
    <t>COMODATO</t>
  </si>
  <si>
    <t>DIFNAZASPV/2</t>
  </si>
  <si>
    <t>NISSAN</t>
  </si>
  <si>
    <t>3NDD12SX6K005196</t>
  </si>
  <si>
    <t>DIFNAZASPV/3</t>
  </si>
  <si>
    <t>VOLKSWAGEN TRANSPORTER</t>
  </si>
  <si>
    <t xml:space="preserve">VOLKSWAGEN </t>
  </si>
  <si>
    <t>WV2DLW7H9EH087270</t>
  </si>
  <si>
    <t>Subtotal 541  Vehículos y Equipo Terrestre</t>
  </si>
  <si>
    <t>1246 MAQUINARIA, OTROS EQUIPOS Y HERRAMIENTAS</t>
  </si>
  <si>
    <t>Subtotal 565  Equipo de Comunicación y Telecomunicación</t>
  </si>
  <si>
    <t>DIF-OF-024-2017</t>
  </si>
  <si>
    <t>1 Aire Lavado Symphony</t>
  </si>
  <si>
    <t>Symphony</t>
  </si>
  <si>
    <t>Oficina</t>
  </si>
  <si>
    <t>DIF-CO-001-2016</t>
  </si>
  <si>
    <t>1  Estufa</t>
  </si>
  <si>
    <t>Cocina</t>
  </si>
  <si>
    <t>DIF-CO-002-2016</t>
  </si>
  <si>
    <t>1  Cocina Integral C/5 Cajones</t>
  </si>
  <si>
    <t>DIF-CO-003-2016</t>
  </si>
  <si>
    <t>1  Campana</t>
  </si>
  <si>
    <t>Sunfire</t>
  </si>
  <si>
    <t>DIF-CO-005-2016</t>
  </si>
  <si>
    <t>DIF-CO-006-2016</t>
  </si>
  <si>
    <t>1  MESA METALICA COLOR ROJO</t>
  </si>
  <si>
    <t>DIF-CO-007-2016</t>
  </si>
  <si>
    <t>2  Mesa Negra</t>
  </si>
  <si>
    <t>DIF-CO-009-2016</t>
  </si>
  <si>
    <t>18  Silla Blanca Plástico P/3A Edad</t>
  </si>
  <si>
    <t>DIF-CO-010-2016</t>
  </si>
  <si>
    <t>1  Ventilador</t>
  </si>
  <si>
    <t>VPG-9016</t>
  </si>
  <si>
    <t>DIF-CO-011-2016</t>
  </si>
  <si>
    <t>1  Tanque Gas de 30Kgr.</t>
  </si>
  <si>
    <t>DIF-CO-012-2016</t>
  </si>
  <si>
    <t>mabe</t>
  </si>
  <si>
    <t>DIF-3A-001-2016</t>
  </si>
  <si>
    <t>1  Parrilla</t>
  </si>
  <si>
    <t>Tercera Edad</t>
  </si>
  <si>
    <t>SUBTOTAL</t>
  </si>
  <si>
    <t>MONTO TOTAL</t>
  </si>
  <si>
    <t>ACTUALIZADO AL 31 DE NOVIEMBRE DE 2025</t>
  </si>
  <si>
    <t>Subtotal 564  Sistemas de aire acondicionado, calefaccion y de refri</t>
  </si>
  <si>
    <t>569 Otros Equipos</t>
  </si>
  <si>
    <t>SN</t>
  </si>
  <si>
    <t>1 ventilador</t>
  </si>
  <si>
    <t>ATVIO</t>
  </si>
  <si>
    <t>UNIDAD BASICA DE REHABILITACION</t>
  </si>
  <si>
    <t>ACTUALIZADO AL 30 DE JUNIO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</si>
</sst>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05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center" vertical="center" wrapText="1"/>
    </xf>
    <xf numFmtId="15" fontId="5" fillId="3" borderId="7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vertical="center" wrapText="1"/>
    </xf>
    <xf numFmtId="0" fontId="6" fillId="4" borderId="6" xfId="2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44" fontId="10" fillId="4" borderId="6" xfId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44" fontId="12" fillId="4" borderId="6" xfId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justify" vertical="center"/>
    </xf>
    <xf numFmtId="0" fontId="5" fillId="5" borderId="8" xfId="0" applyFont="1" applyFill="1" applyBorder="1" applyAlignment="1">
      <alignment horizontal="center" vertical="center" wrapText="1"/>
    </xf>
    <xf numFmtId="15" fontId="5" fillId="5" borderId="8" xfId="0" applyNumberFormat="1" applyFont="1" applyFill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vertical="center"/>
    </xf>
    <xf numFmtId="0" fontId="14" fillId="4" borderId="8" xfId="0" applyFont="1" applyFill="1" applyBorder="1" applyAlignment="1">
      <alignment horizontal="center" vertical="center" wrapText="1"/>
    </xf>
    <xf numFmtId="14" fontId="15" fillId="4" borderId="6" xfId="0" applyNumberFormat="1" applyFont="1" applyFill="1" applyBorder="1" applyAlignment="1">
      <alignment horizontal="center" vertical="center" wrapText="1"/>
    </xf>
    <xf numFmtId="44" fontId="15" fillId="4" borderId="6" xfId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vertical="center"/>
    </xf>
    <xf numFmtId="0" fontId="11" fillId="4" borderId="6" xfId="0" applyFont="1" applyFill="1" applyBorder="1" applyAlignment="1">
      <alignment horizontal="center" vertical="center"/>
    </xf>
    <xf numFmtId="22" fontId="11" fillId="4" borderId="6" xfId="0" applyNumberFormat="1" applyFont="1" applyFill="1" applyBorder="1" applyAlignment="1">
      <alignment horizontal="justify" vertical="center" wrapText="1"/>
    </xf>
    <xf numFmtId="0" fontId="11" fillId="4" borderId="6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justify" vertical="center"/>
    </xf>
    <xf numFmtId="0" fontId="9" fillId="3" borderId="8" xfId="0" applyFont="1" applyFill="1" applyBorder="1" applyAlignment="1">
      <alignment horizontal="center" vertical="center" wrapText="1"/>
    </xf>
    <xf numFmtId="15" fontId="9" fillId="3" borderId="8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justify" vertical="center" wrapText="1"/>
    </xf>
    <xf numFmtId="15" fontId="9" fillId="5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justify" vertical="center"/>
    </xf>
    <xf numFmtId="0" fontId="9" fillId="6" borderId="8" xfId="0" applyFont="1" applyFill="1" applyBorder="1" applyAlignment="1">
      <alignment horizontal="center" vertical="center" wrapText="1"/>
    </xf>
    <xf numFmtId="15" fontId="9" fillId="6" borderId="8" xfId="0" applyNumberFormat="1" applyFont="1" applyFill="1" applyBorder="1" applyAlignment="1">
      <alignment horizontal="center" vertical="center" wrapText="1"/>
    </xf>
    <xf numFmtId="164" fontId="5" fillId="6" borderId="8" xfId="0" applyNumberFormat="1" applyFont="1" applyFill="1" applyBorder="1" applyAlignment="1">
      <alignment vertical="center" wrapText="1"/>
    </xf>
    <xf numFmtId="0" fontId="17" fillId="0" borderId="6" xfId="0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4" fontId="9" fillId="0" borderId="6" xfId="1" applyFont="1" applyBorder="1" applyAlignment="1">
      <alignment vertical="center"/>
    </xf>
    <xf numFmtId="0" fontId="16" fillId="0" borderId="6" xfId="2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justify" vertical="center" wrapText="1"/>
    </xf>
    <xf numFmtId="0" fontId="9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justify" vertical="center"/>
    </xf>
    <xf numFmtId="0" fontId="9" fillId="7" borderId="8" xfId="0" applyFont="1" applyFill="1" applyBorder="1" applyAlignment="1">
      <alignment horizontal="center" vertical="center" wrapText="1"/>
    </xf>
    <xf numFmtId="15" fontId="9" fillId="7" borderId="8" xfId="0" applyNumberFormat="1" applyFont="1" applyFill="1" applyBorder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right" vertical="center" wrapText="1"/>
    </xf>
    <xf numFmtId="0" fontId="6" fillId="0" borderId="6" xfId="2" applyBorder="1" applyAlignment="1">
      <alignment horizontal="center" vertical="center" wrapText="1"/>
    </xf>
    <xf numFmtId="0" fontId="17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44" fontId="10" fillId="0" borderId="6" xfId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4" fontId="9" fillId="0" borderId="6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 wrapText="1"/>
    </xf>
    <xf numFmtId="4" fontId="9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0" fillId="4" borderId="0" xfId="0" applyFill="1"/>
    <xf numFmtId="0" fontId="9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justify" vertical="center" wrapText="1"/>
    </xf>
    <xf numFmtId="22" fontId="6" fillId="4" borderId="6" xfId="0" applyNumberFormat="1" applyFont="1" applyFill="1" applyBorder="1" applyAlignment="1">
      <alignment horizontal="justify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vertical="center"/>
    </xf>
    <xf numFmtId="44" fontId="0" fillId="0" borderId="0" xfId="1" applyFont="1"/>
    <xf numFmtId="44" fontId="0" fillId="4" borderId="0" xfId="1" applyFont="1" applyFill="1"/>
    <xf numFmtId="44" fontId="0" fillId="0" borderId="0" xfId="0" applyNumberFormat="1"/>
    <xf numFmtId="44" fontId="2" fillId="0" borderId="0" xfId="1" applyFont="1"/>
    <xf numFmtId="44" fontId="2" fillId="0" borderId="0" xfId="0" applyNumberFormat="1" applyFont="1"/>
    <xf numFmtId="44" fontId="18" fillId="0" borderId="0" xfId="1" applyFont="1"/>
    <xf numFmtId="44" fontId="18" fillId="0" borderId="0" xfId="0" applyNumberFormat="1" applyFont="1"/>
    <xf numFmtId="0" fontId="9" fillId="4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8E3BB7B8-DC12-4B36-906B-8C8CAF10C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C68B-5A21-4129-96FB-2A33B7BD7CA1}">
  <dimension ref="A1:I170"/>
  <sheetViews>
    <sheetView tabSelected="1" zoomScale="145" zoomScaleNormal="145" workbookViewId="0">
      <selection activeCell="A4" sqref="A4"/>
    </sheetView>
  </sheetViews>
  <sheetFormatPr baseColWidth="10" defaultRowHeight="14.4" x14ac:dyDescent="0.3"/>
  <cols>
    <col min="1" max="1" width="20" customWidth="1"/>
    <col min="2" max="2" width="35.5546875" bestFit="1" customWidth="1"/>
    <col min="6" max="6" width="12.33203125" bestFit="1" customWidth="1"/>
  </cols>
  <sheetData>
    <row r="1" spans="1:9" x14ac:dyDescent="0.3">
      <c r="A1" s="95" t="s">
        <v>0</v>
      </c>
      <c r="B1" s="96"/>
      <c r="C1" s="96"/>
      <c r="D1" s="96"/>
      <c r="E1" s="96"/>
      <c r="F1" s="96"/>
      <c r="G1" s="96"/>
      <c r="H1" s="96"/>
      <c r="I1" s="96"/>
    </row>
    <row r="2" spans="1:9" x14ac:dyDescent="0.3">
      <c r="A2" s="97" t="s">
        <v>1</v>
      </c>
      <c r="B2" s="98"/>
      <c r="C2" s="98"/>
      <c r="D2" s="98"/>
      <c r="E2" s="98"/>
      <c r="F2" s="98"/>
      <c r="G2" s="98"/>
      <c r="H2" s="98"/>
      <c r="I2" s="98"/>
    </row>
    <row r="3" spans="1:9" x14ac:dyDescent="0.3">
      <c r="A3" s="99" t="s">
        <v>288</v>
      </c>
      <c r="B3" s="100"/>
      <c r="C3" s="100"/>
      <c r="D3" s="100"/>
      <c r="E3" s="100"/>
      <c r="F3" s="100"/>
      <c r="G3" s="100"/>
      <c r="H3" s="100"/>
      <c r="I3" s="100"/>
    </row>
    <row r="4" spans="1:9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24" x14ac:dyDescent="0.3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3" t="s">
        <v>19</v>
      </c>
    </row>
    <row r="6" spans="1:9" x14ac:dyDescent="0.3">
      <c r="A6" s="4" t="s">
        <v>20</v>
      </c>
      <c r="B6" s="5"/>
      <c r="C6" s="6"/>
      <c r="D6" s="6"/>
      <c r="E6" s="6"/>
      <c r="F6" s="6"/>
      <c r="G6" s="6"/>
      <c r="H6" s="7"/>
      <c r="I6" s="8">
        <f>+I25+I33+I41</f>
        <v>88221.56</v>
      </c>
    </row>
    <row r="7" spans="1:9" x14ac:dyDescent="0.3">
      <c r="A7" s="9" t="s">
        <v>21</v>
      </c>
      <c r="B7" s="10" t="s">
        <v>22</v>
      </c>
      <c r="C7" s="11" t="s">
        <v>23</v>
      </c>
      <c r="D7" s="12" t="s">
        <v>24</v>
      </c>
      <c r="E7" s="13" t="s">
        <v>25</v>
      </c>
      <c r="F7" s="13" t="s">
        <v>26</v>
      </c>
      <c r="G7" s="14">
        <v>511</v>
      </c>
      <c r="H7" s="15">
        <v>39326</v>
      </c>
      <c r="I7" s="16">
        <v>10500</v>
      </c>
    </row>
    <row r="8" spans="1:9" x14ac:dyDescent="0.3">
      <c r="A8" s="9" t="s">
        <v>27</v>
      </c>
      <c r="B8" s="10" t="s">
        <v>28</v>
      </c>
      <c r="C8" s="11" t="s">
        <v>23</v>
      </c>
      <c r="D8" s="12" t="s">
        <v>24</v>
      </c>
      <c r="E8" s="13" t="s">
        <v>25</v>
      </c>
      <c r="F8" s="13" t="s">
        <v>26</v>
      </c>
      <c r="G8" s="14">
        <v>511</v>
      </c>
      <c r="H8" s="15">
        <v>39326</v>
      </c>
      <c r="I8" s="16">
        <v>1000</v>
      </c>
    </row>
    <row r="9" spans="1:9" x14ac:dyDescent="0.3">
      <c r="A9" s="9" t="s">
        <v>29</v>
      </c>
      <c r="B9" s="10" t="s">
        <v>30</v>
      </c>
      <c r="C9" s="11" t="s">
        <v>23</v>
      </c>
      <c r="D9" s="12" t="s">
        <v>24</v>
      </c>
      <c r="E9" s="13" t="s">
        <v>25</v>
      </c>
      <c r="F9" s="13" t="s">
        <v>26</v>
      </c>
      <c r="G9" s="14">
        <v>511</v>
      </c>
      <c r="H9" s="15">
        <v>39326</v>
      </c>
      <c r="I9" s="16">
        <v>1000</v>
      </c>
    </row>
    <row r="10" spans="1:9" x14ac:dyDescent="0.3">
      <c r="A10" s="9" t="s">
        <v>31</v>
      </c>
      <c r="B10" s="10" t="s">
        <v>32</v>
      </c>
      <c r="C10" s="11" t="s">
        <v>23</v>
      </c>
      <c r="D10" s="12" t="s">
        <v>24</v>
      </c>
      <c r="E10" s="13" t="s">
        <v>25</v>
      </c>
      <c r="F10" s="13" t="s">
        <v>26</v>
      </c>
      <c r="G10" s="14">
        <v>511</v>
      </c>
      <c r="H10" s="15">
        <v>39326</v>
      </c>
      <c r="I10" s="16">
        <v>1000</v>
      </c>
    </row>
    <row r="11" spans="1:9" x14ac:dyDescent="0.3">
      <c r="A11" s="9" t="s">
        <v>33</v>
      </c>
      <c r="B11" s="10" t="s">
        <v>34</v>
      </c>
      <c r="C11" s="11" t="s">
        <v>23</v>
      </c>
      <c r="D11" s="12" t="s">
        <v>24</v>
      </c>
      <c r="E11" s="13" t="s">
        <v>25</v>
      </c>
      <c r="F11" s="13" t="s">
        <v>26</v>
      </c>
      <c r="G11" s="14">
        <v>511</v>
      </c>
      <c r="H11" s="15">
        <v>39326</v>
      </c>
      <c r="I11" s="16">
        <v>5000</v>
      </c>
    </row>
    <row r="12" spans="1:9" x14ac:dyDescent="0.3">
      <c r="A12" s="9" t="s">
        <v>35</v>
      </c>
      <c r="B12" s="10" t="s">
        <v>36</v>
      </c>
      <c r="C12" s="11" t="s">
        <v>23</v>
      </c>
      <c r="D12" s="12" t="s">
        <v>24</v>
      </c>
      <c r="E12" s="13" t="s">
        <v>25</v>
      </c>
      <c r="F12" s="13" t="s">
        <v>26</v>
      </c>
      <c r="G12" s="14">
        <v>511</v>
      </c>
      <c r="H12" s="15">
        <v>39326</v>
      </c>
      <c r="I12" s="16">
        <v>1500</v>
      </c>
    </row>
    <row r="13" spans="1:9" x14ac:dyDescent="0.3">
      <c r="A13" s="9" t="s">
        <v>37</v>
      </c>
      <c r="B13" s="10" t="s">
        <v>38</v>
      </c>
      <c r="C13" s="11" t="s">
        <v>23</v>
      </c>
      <c r="D13" s="17" t="s">
        <v>39</v>
      </c>
      <c r="E13" s="13" t="s">
        <v>25</v>
      </c>
      <c r="F13" s="13" t="s">
        <v>26</v>
      </c>
      <c r="G13" s="14">
        <v>511</v>
      </c>
      <c r="H13" s="15">
        <v>39326</v>
      </c>
      <c r="I13" s="16">
        <v>1500</v>
      </c>
    </row>
    <row r="14" spans="1:9" x14ac:dyDescent="0.3">
      <c r="A14" s="9" t="s">
        <v>40</v>
      </c>
      <c r="B14" s="10" t="s">
        <v>41</v>
      </c>
      <c r="C14" s="11" t="s">
        <v>23</v>
      </c>
      <c r="D14" s="17" t="s">
        <v>39</v>
      </c>
      <c r="E14" s="13" t="s">
        <v>25</v>
      </c>
      <c r="F14" s="13" t="s">
        <v>26</v>
      </c>
      <c r="G14" s="14">
        <v>511</v>
      </c>
      <c r="H14" s="15">
        <v>39326</v>
      </c>
      <c r="I14" s="16">
        <v>3000</v>
      </c>
    </row>
    <row r="15" spans="1:9" x14ac:dyDescent="0.3">
      <c r="A15" s="9" t="s">
        <v>42</v>
      </c>
      <c r="B15" s="10" t="s">
        <v>43</v>
      </c>
      <c r="C15" s="11" t="s">
        <v>23</v>
      </c>
      <c r="D15" s="17" t="s">
        <v>39</v>
      </c>
      <c r="E15" s="13" t="s">
        <v>25</v>
      </c>
      <c r="F15" s="13" t="s">
        <v>26</v>
      </c>
      <c r="G15" s="14">
        <v>511</v>
      </c>
      <c r="H15" s="15">
        <v>39326</v>
      </c>
      <c r="I15" s="16">
        <v>1500</v>
      </c>
    </row>
    <row r="16" spans="1:9" x14ac:dyDescent="0.3">
      <c r="A16" s="9" t="s">
        <v>44</v>
      </c>
      <c r="B16" s="10" t="s">
        <v>45</v>
      </c>
      <c r="C16" s="11" t="s">
        <v>23</v>
      </c>
      <c r="D16" s="18" t="s">
        <v>39</v>
      </c>
      <c r="E16" s="13" t="s">
        <v>25</v>
      </c>
      <c r="F16" s="13" t="s">
        <v>26</v>
      </c>
      <c r="G16" s="14">
        <v>511</v>
      </c>
      <c r="H16" s="15">
        <v>39326</v>
      </c>
      <c r="I16" s="16">
        <v>1500</v>
      </c>
    </row>
    <row r="17" spans="1:9" x14ac:dyDescent="0.3">
      <c r="A17" s="9" t="s">
        <v>46</v>
      </c>
      <c r="B17" s="10" t="s">
        <v>47</v>
      </c>
      <c r="C17" s="11" t="s">
        <v>23</v>
      </c>
      <c r="D17" s="18" t="s">
        <v>48</v>
      </c>
      <c r="E17" s="13" t="s">
        <v>25</v>
      </c>
      <c r="F17" s="13" t="s">
        <v>26</v>
      </c>
      <c r="G17" s="14">
        <v>511</v>
      </c>
      <c r="H17" s="15">
        <v>39326</v>
      </c>
      <c r="I17" s="16">
        <v>2500</v>
      </c>
    </row>
    <row r="18" spans="1:9" x14ac:dyDescent="0.3">
      <c r="A18" s="9" t="s">
        <v>49</v>
      </c>
      <c r="B18" s="10" t="s">
        <v>50</v>
      </c>
      <c r="C18" s="11" t="s">
        <v>23</v>
      </c>
      <c r="D18" s="18" t="s">
        <v>39</v>
      </c>
      <c r="E18" s="13" t="s">
        <v>25</v>
      </c>
      <c r="F18" s="13" t="s">
        <v>26</v>
      </c>
      <c r="G18" s="14">
        <v>511</v>
      </c>
      <c r="H18" s="15">
        <v>39326</v>
      </c>
      <c r="I18" s="16">
        <v>1500</v>
      </c>
    </row>
    <row r="19" spans="1:9" x14ac:dyDescent="0.3">
      <c r="A19" s="9" t="s">
        <v>51</v>
      </c>
      <c r="B19" s="10" t="s">
        <v>52</v>
      </c>
      <c r="C19" s="11" t="s">
        <v>23</v>
      </c>
      <c r="D19" s="18" t="s">
        <v>39</v>
      </c>
      <c r="E19" s="13" t="s">
        <v>25</v>
      </c>
      <c r="F19" s="13" t="s">
        <v>26</v>
      </c>
      <c r="G19" s="14">
        <v>511</v>
      </c>
      <c r="H19" s="15">
        <v>39326</v>
      </c>
      <c r="I19" s="16">
        <v>1500</v>
      </c>
    </row>
    <row r="20" spans="1:9" x14ac:dyDescent="0.3">
      <c r="A20" s="19">
        <v>315008003001</v>
      </c>
      <c r="B20" s="10" t="s">
        <v>53</v>
      </c>
      <c r="C20" s="11" t="s">
        <v>23</v>
      </c>
      <c r="D20" s="18" t="s">
        <v>39</v>
      </c>
      <c r="E20" s="13" t="s">
        <v>25</v>
      </c>
      <c r="F20" s="13" t="s">
        <v>26</v>
      </c>
      <c r="G20" s="14">
        <v>511</v>
      </c>
      <c r="H20" s="20" t="s">
        <v>54</v>
      </c>
      <c r="I20" s="21">
        <v>0</v>
      </c>
    </row>
    <row r="21" spans="1:9" x14ac:dyDescent="0.3">
      <c r="A21" s="9" t="s">
        <v>55</v>
      </c>
      <c r="B21" s="10" t="s">
        <v>56</v>
      </c>
      <c r="C21" s="11" t="s">
        <v>23</v>
      </c>
      <c r="D21" s="17" t="s">
        <v>23</v>
      </c>
      <c r="E21" s="13" t="s">
        <v>25</v>
      </c>
      <c r="F21" s="13" t="s">
        <v>26</v>
      </c>
      <c r="G21" s="14">
        <v>511</v>
      </c>
      <c r="H21" s="15">
        <v>39326</v>
      </c>
      <c r="I21" s="16">
        <v>850</v>
      </c>
    </row>
    <row r="22" spans="1:9" x14ac:dyDescent="0.3">
      <c r="A22" s="9" t="s">
        <v>57</v>
      </c>
      <c r="B22" s="10" t="s">
        <v>58</v>
      </c>
      <c r="C22" s="11" t="s">
        <v>23</v>
      </c>
      <c r="D22" s="17" t="s">
        <v>23</v>
      </c>
      <c r="E22" s="13" t="s">
        <v>25</v>
      </c>
      <c r="F22" s="13" t="s">
        <v>26</v>
      </c>
      <c r="G22" s="14">
        <v>511</v>
      </c>
      <c r="H22" s="15">
        <v>39326</v>
      </c>
      <c r="I22" s="16">
        <v>2000</v>
      </c>
    </row>
    <row r="23" spans="1:9" ht="13.8" customHeight="1" x14ac:dyDescent="0.3">
      <c r="A23" s="9" t="s">
        <v>59</v>
      </c>
      <c r="B23" s="10" t="s">
        <v>60</v>
      </c>
      <c r="C23" s="11" t="s">
        <v>23</v>
      </c>
      <c r="D23" s="17" t="s">
        <v>23</v>
      </c>
      <c r="E23" s="13" t="s">
        <v>25</v>
      </c>
      <c r="F23" s="13" t="s">
        <v>26</v>
      </c>
      <c r="G23" s="14">
        <v>511</v>
      </c>
      <c r="H23" s="15">
        <v>39326</v>
      </c>
      <c r="I23" s="16">
        <v>1502</v>
      </c>
    </row>
    <row r="24" spans="1:9" ht="13.8" customHeight="1" x14ac:dyDescent="0.3">
      <c r="A24" s="9" t="s">
        <v>284</v>
      </c>
      <c r="B24" s="10" t="s">
        <v>285</v>
      </c>
      <c r="C24" s="11" t="s">
        <v>23</v>
      </c>
      <c r="D24" s="17" t="s">
        <v>286</v>
      </c>
      <c r="E24" s="13" t="s">
        <v>25</v>
      </c>
      <c r="F24" s="13" t="s">
        <v>287</v>
      </c>
      <c r="G24" s="14">
        <v>519</v>
      </c>
      <c r="H24" s="15">
        <v>46157</v>
      </c>
      <c r="I24" s="16">
        <v>1347</v>
      </c>
    </row>
    <row r="25" spans="1:9" x14ac:dyDescent="0.3">
      <c r="A25" s="22"/>
      <c r="B25" s="23" t="s">
        <v>61</v>
      </c>
      <c r="C25" s="24"/>
      <c r="D25" s="24"/>
      <c r="E25" s="24"/>
      <c r="F25" s="24"/>
      <c r="G25" s="24"/>
      <c r="H25" s="25"/>
      <c r="I25" s="26">
        <f>SUM(I7:I24)</f>
        <v>38699</v>
      </c>
    </row>
    <row r="26" spans="1:9" x14ac:dyDescent="0.3">
      <c r="A26" s="9" t="s">
        <v>62</v>
      </c>
      <c r="B26" s="27" t="s">
        <v>63</v>
      </c>
      <c r="C26" s="28" t="s">
        <v>23</v>
      </c>
      <c r="D26" s="17" t="s">
        <v>24</v>
      </c>
      <c r="E26" s="29" t="s">
        <v>25</v>
      </c>
      <c r="F26" s="29" t="s">
        <v>26</v>
      </c>
      <c r="G26" s="30">
        <v>511</v>
      </c>
      <c r="H26" s="31">
        <v>39326</v>
      </c>
      <c r="I26" s="32">
        <v>950</v>
      </c>
    </row>
    <row r="27" spans="1:9" x14ac:dyDescent="0.3">
      <c r="A27" s="9" t="s">
        <v>64</v>
      </c>
      <c r="B27" s="27" t="s">
        <v>65</v>
      </c>
      <c r="C27" s="28" t="s">
        <v>23</v>
      </c>
      <c r="D27" s="17" t="s">
        <v>24</v>
      </c>
      <c r="E27" s="29" t="s">
        <v>25</v>
      </c>
      <c r="F27" s="29" t="s">
        <v>26</v>
      </c>
      <c r="G27" s="30">
        <v>511</v>
      </c>
      <c r="H27" s="31">
        <v>40452</v>
      </c>
      <c r="I27" s="32">
        <v>4357.5600000000004</v>
      </c>
    </row>
    <row r="28" spans="1:9" x14ac:dyDescent="0.3">
      <c r="A28" s="9" t="s">
        <v>66</v>
      </c>
      <c r="B28" s="27" t="s">
        <v>67</v>
      </c>
      <c r="C28" s="28" t="s">
        <v>23</v>
      </c>
      <c r="D28" s="17" t="s">
        <v>24</v>
      </c>
      <c r="E28" s="29" t="s">
        <v>25</v>
      </c>
      <c r="F28" s="29" t="s">
        <v>26</v>
      </c>
      <c r="G28" s="30">
        <v>511</v>
      </c>
      <c r="H28" s="31">
        <v>40452</v>
      </c>
      <c r="I28" s="32">
        <v>1000</v>
      </c>
    </row>
    <row r="29" spans="1:9" x14ac:dyDescent="0.3">
      <c r="A29" s="9" t="s">
        <v>68</v>
      </c>
      <c r="B29" s="27" t="s">
        <v>69</v>
      </c>
      <c r="C29" s="28" t="s">
        <v>23</v>
      </c>
      <c r="D29" s="17" t="s">
        <v>70</v>
      </c>
      <c r="E29" s="29" t="s">
        <v>25</v>
      </c>
      <c r="F29" s="29" t="s">
        <v>26</v>
      </c>
      <c r="G29" s="30">
        <v>511</v>
      </c>
      <c r="H29" s="31">
        <v>41579</v>
      </c>
      <c r="I29" s="32">
        <v>3500</v>
      </c>
    </row>
    <row r="30" spans="1:9" x14ac:dyDescent="0.3">
      <c r="A30" s="9" t="s">
        <v>71</v>
      </c>
      <c r="B30" s="33" t="s">
        <v>72</v>
      </c>
      <c r="C30" s="28" t="s">
        <v>23</v>
      </c>
      <c r="D30" s="17" t="s">
        <v>73</v>
      </c>
      <c r="E30" s="29" t="s">
        <v>25</v>
      </c>
      <c r="F30" s="29" t="s">
        <v>26</v>
      </c>
      <c r="G30" s="30">
        <v>511</v>
      </c>
      <c r="H30" s="31">
        <v>42867</v>
      </c>
      <c r="I30" s="32">
        <v>12947</v>
      </c>
    </row>
    <row r="31" spans="1:9" x14ac:dyDescent="0.3">
      <c r="A31" s="9" t="s">
        <v>74</v>
      </c>
      <c r="B31" s="27" t="s">
        <v>75</v>
      </c>
      <c r="C31" s="28" t="s">
        <v>23</v>
      </c>
      <c r="D31" s="34" t="s">
        <v>76</v>
      </c>
      <c r="E31" s="29" t="s">
        <v>25</v>
      </c>
      <c r="F31" s="29" t="s">
        <v>26</v>
      </c>
      <c r="G31" s="30">
        <v>511</v>
      </c>
      <c r="H31" s="31">
        <v>39326</v>
      </c>
      <c r="I31" s="32">
        <v>350</v>
      </c>
    </row>
    <row r="32" spans="1:9" x14ac:dyDescent="0.3">
      <c r="A32" s="9" t="s">
        <v>77</v>
      </c>
      <c r="B32" s="27" t="s">
        <v>78</v>
      </c>
      <c r="C32" s="28" t="s">
        <v>23</v>
      </c>
      <c r="D32" s="17" t="s">
        <v>79</v>
      </c>
      <c r="E32" s="29" t="s">
        <v>25</v>
      </c>
      <c r="F32" s="29" t="s">
        <v>26</v>
      </c>
      <c r="G32" s="30">
        <v>511</v>
      </c>
      <c r="H32" s="31">
        <v>39326</v>
      </c>
      <c r="I32" s="32">
        <v>1250</v>
      </c>
    </row>
    <row r="33" spans="1:9" ht="20.399999999999999" x14ac:dyDescent="0.3">
      <c r="A33" s="24"/>
      <c r="B33" s="23" t="s">
        <v>80</v>
      </c>
      <c r="C33" s="24"/>
      <c r="D33" s="24"/>
      <c r="E33" s="24"/>
      <c r="F33" s="24"/>
      <c r="G33" s="24"/>
      <c r="H33" s="25"/>
      <c r="I33" s="26">
        <f>SUM(I26:I32)</f>
        <v>24354.560000000001</v>
      </c>
    </row>
    <row r="34" spans="1:9" x14ac:dyDescent="0.3">
      <c r="A34" s="9" t="s">
        <v>81</v>
      </c>
      <c r="B34" s="10" t="s">
        <v>82</v>
      </c>
      <c r="C34" s="11" t="s">
        <v>23</v>
      </c>
      <c r="D34" s="12" t="s">
        <v>24</v>
      </c>
      <c r="E34" s="13" t="s">
        <v>25</v>
      </c>
      <c r="F34" s="13" t="s">
        <v>26</v>
      </c>
      <c r="G34" s="14">
        <v>515</v>
      </c>
      <c r="H34" s="15">
        <v>39326</v>
      </c>
      <c r="I34" s="16">
        <v>1000</v>
      </c>
    </row>
    <row r="35" spans="1:9" x14ac:dyDescent="0.3">
      <c r="A35" s="9" t="s">
        <v>83</v>
      </c>
      <c r="B35" s="10" t="s">
        <v>84</v>
      </c>
      <c r="C35" s="11" t="s">
        <v>23</v>
      </c>
      <c r="D35" s="12" t="s">
        <v>24</v>
      </c>
      <c r="E35" s="13" t="s">
        <v>25</v>
      </c>
      <c r="F35" s="13" t="s">
        <v>26</v>
      </c>
      <c r="G35" s="14">
        <v>515</v>
      </c>
      <c r="H35" s="15">
        <v>39326</v>
      </c>
      <c r="I35" s="16">
        <v>850</v>
      </c>
    </row>
    <row r="36" spans="1:9" x14ac:dyDescent="0.3">
      <c r="A36" s="9" t="s">
        <v>85</v>
      </c>
      <c r="B36" s="35" t="s">
        <v>86</v>
      </c>
      <c r="C36" s="11" t="s">
        <v>23</v>
      </c>
      <c r="D36" s="12" t="s">
        <v>24</v>
      </c>
      <c r="E36" s="13" t="s">
        <v>25</v>
      </c>
      <c r="F36" s="13" t="s">
        <v>26</v>
      </c>
      <c r="G36" s="14">
        <v>515</v>
      </c>
      <c r="H36" s="15">
        <v>39326</v>
      </c>
      <c r="I36" s="16">
        <v>12000</v>
      </c>
    </row>
    <row r="37" spans="1:9" x14ac:dyDescent="0.3">
      <c r="A37" s="9" t="s">
        <v>87</v>
      </c>
      <c r="B37" s="10" t="s">
        <v>58</v>
      </c>
      <c r="C37" s="11" t="s">
        <v>23</v>
      </c>
      <c r="D37" s="18" t="s">
        <v>39</v>
      </c>
      <c r="E37" s="13" t="s">
        <v>25</v>
      </c>
      <c r="F37" s="13" t="s">
        <v>26</v>
      </c>
      <c r="G37" s="14">
        <v>515</v>
      </c>
      <c r="H37" s="15">
        <v>39326</v>
      </c>
      <c r="I37" s="16">
        <v>2318</v>
      </c>
    </row>
    <row r="38" spans="1:9" x14ac:dyDescent="0.3">
      <c r="A38" s="9" t="s">
        <v>88</v>
      </c>
      <c r="B38" s="10" t="s">
        <v>89</v>
      </c>
      <c r="C38" s="11" t="s">
        <v>23</v>
      </c>
      <c r="D38" s="17" t="s">
        <v>39</v>
      </c>
      <c r="E38" s="13" t="s">
        <v>25</v>
      </c>
      <c r="F38" s="13" t="s">
        <v>26</v>
      </c>
      <c r="G38" s="14">
        <v>515</v>
      </c>
      <c r="H38" s="15">
        <v>39326</v>
      </c>
      <c r="I38" s="16">
        <v>1000</v>
      </c>
    </row>
    <row r="39" spans="1:9" x14ac:dyDescent="0.3">
      <c r="A39" s="9" t="s">
        <v>90</v>
      </c>
      <c r="B39" s="10" t="s">
        <v>91</v>
      </c>
      <c r="C39" s="11" t="s">
        <v>23</v>
      </c>
      <c r="D39" s="17" t="s">
        <v>39</v>
      </c>
      <c r="E39" s="13" t="s">
        <v>25</v>
      </c>
      <c r="F39" s="13" t="s">
        <v>26</v>
      </c>
      <c r="G39" s="14">
        <v>515</v>
      </c>
      <c r="H39" s="15">
        <v>39326</v>
      </c>
      <c r="I39" s="16">
        <v>2800</v>
      </c>
    </row>
    <row r="40" spans="1:9" x14ac:dyDescent="0.3">
      <c r="A40" s="9" t="s">
        <v>92</v>
      </c>
      <c r="B40" s="10" t="s">
        <v>93</v>
      </c>
      <c r="C40" s="11" t="s">
        <v>23</v>
      </c>
      <c r="D40" s="17" t="s">
        <v>39</v>
      </c>
      <c r="E40" s="13" t="s">
        <v>25</v>
      </c>
      <c r="F40" s="13" t="s">
        <v>26</v>
      </c>
      <c r="G40" s="14">
        <v>515</v>
      </c>
      <c r="H40" s="15">
        <v>39326</v>
      </c>
      <c r="I40" s="16">
        <v>5200</v>
      </c>
    </row>
    <row r="41" spans="1:9" ht="20.399999999999999" x14ac:dyDescent="0.3">
      <c r="A41" s="22"/>
      <c r="B41" s="23" t="s">
        <v>94</v>
      </c>
      <c r="C41" s="24"/>
      <c r="D41" s="24"/>
      <c r="E41" s="24"/>
      <c r="F41" s="24"/>
      <c r="G41" s="24"/>
      <c r="H41" s="25"/>
      <c r="I41" s="26">
        <f>SUM(I34:I40)</f>
        <v>25168</v>
      </c>
    </row>
    <row r="42" spans="1:9" x14ac:dyDescent="0.3">
      <c r="A42" s="37" t="s">
        <v>97</v>
      </c>
      <c r="B42" s="38"/>
      <c r="C42" s="39"/>
      <c r="D42" s="39"/>
      <c r="E42" s="39"/>
      <c r="F42" s="39"/>
      <c r="G42" s="39"/>
      <c r="H42" s="40"/>
      <c r="I42" s="41">
        <f>+I44+I131+I135</f>
        <v>43751.83</v>
      </c>
    </row>
    <row r="43" spans="1:9" x14ac:dyDescent="0.3">
      <c r="A43" s="9" t="s">
        <v>95</v>
      </c>
      <c r="B43" s="36" t="s">
        <v>96</v>
      </c>
      <c r="C43" s="11" t="s">
        <v>23</v>
      </c>
      <c r="D43" s="12" t="s">
        <v>24</v>
      </c>
      <c r="E43" s="13" t="s">
        <v>25</v>
      </c>
      <c r="F43" s="13" t="s">
        <v>26</v>
      </c>
      <c r="G43" s="14">
        <v>521</v>
      </c>
      <c r="H43" s="15">
        <v>41579</v>
      </c>
      <c r="I43" s="16">
        <v>4231.8</v>
      </c>
    </row>
    <row r="44" spans="1:9" x14ac:dyDescent="0.3">
      <c r="A44" s="42"/>
      <c r="B44" s="43" t="s">
        <v>98</v>
      </c>
      <c r="C44" s="42"/>
      <c r="D44" s="42"/>
      <c r="E44" s="42"/>
      <c r="F44" s="42"/>
      <c r="G44" s="42"/>
      <c r="H44" s="44"/>
      <c r="I44" s="26">
        <f>SUM(I43)</f>
        <v>4231.8</v>
      </c>
    </row>
    <row r="45" spans="1:9" s="80" customFormat="1" x14ac:dyDescent="0.3">
      <c r="A45" s="9" t="s">
        <v>99</v>
      </c>
      <c r="B45" s="10" t="s">
        <v>100</v>
      </c>
      <c r="C45" s="11" t="s">
        <v>23</v>
      </c>
      <c r="D45" s="12" t="s">
        <v>24</v>
      </c>
      <c r="E45" s="13" t="s">
        <v>25</v>
      </c>
      <c r="F45" s="13" t="s">
        <v>26</v>
      </c>
      <c r="G45" s="14">
        <v>522</v>
      </c>
      <c r="H45" s="15">
        <v>39326</v>
      </c>
      <c r="I45" s="16">
        <v>1000</v>
      </c>
    </row>
    <row r="46" spans="1:9" s="80" customFormat="1" x14ac:dyDescent="0.3">
      <c r="A46" s="9" t="s">
        <v>101</v>
      </c>
      <c r="B46" s="10" t="s">
        <v>102</v>
      </c>
      <c r="C46" s="11" t="s">
        <v>23</v>
      </c>
      <c r="D46" s="12" t="s">
        <v>24</v>
      </c>
      <c r="E46" s="13" t="s">
        <v>25</v>
      </c>
      <c r="F46" s="13" t="s">
        <v>26</v>
      </c>
      <c r="G46" s="14">
        <v>522</v>
      </c>
      <c r="H46" s="15">
        <v>39326</v>
      </c>
      <c r="I46" s="16">
        <v>1000</v>
      </c>
    </row>
    <row r="47" spans="1:9" s="80" customFormat="1" x14ac:dyDescent="0.3">
      <c r="A47" s="9" t="s">
        <v>103</v>
      </c>
      <c r="B47" s="10" t="s">
        <v>104</v>
      </c>
      <c r="C47" s="11" t="s">
        <v>23</v>
      </c>
      <c r="D47" s="12" t="s">
        <v>24</v>
      </c>
      <c r="E47" s="13" t="s">
        <v>25</v>
      </c>
      <c r="F47" s="13" t="s">
        <v>26</v>
      </c>
      <c r="G47" s="14">
        <v>522</v>
      </c>
      <c r="H47" s="15">
        <v>39326</v>
      </c>
      <c r="I47" s="16">
        <v>1000</v>
      </c>
    </row>
    <row r="48" spans="1:9" s="80" customFormat="1" x14ac:dyDescent="0.3">
      <c r="A48" s="9" t="s">
        <v>105</v>
      </c>
      <c r="B48" s="10" t="s">
        <v>106</v>
      </c>
      <c r="C48" s="11" t="s">
        <v>23</v>
      </c>
      <c r="D48" s="12" t="s">
        <v>24</v>
      </c>
      <c r="E48" s="13" t="s">
        <v>25</v>
      </c>
      <c r="F48" s="13" t="s">
        <v>26</v>
      </c>
      <c r="G48" s="14">
        <v>522</v>
      </c>
      <c r="H48" s="15">
        <v>39326</v>
      </c>
      <c r="I48" s="16">
        <v>450</v>
      </c>
    </row>
    <row r="49" spans="1:9" s="80" customFormat="1" x14ac:dyDescent="0.3">
      <c r="A49" s="9" t="s">
        <v>107</v>
      </c>
      <c r="B49" s="10" t="s">
        <v>108</v>
      </c>
      <c r="C49" s="11" t="s">
        <v>23</v>
      </c>
      <c r="D49" s="12" t="s">
        <v>24</v>
      </c>
      <c r="E49" s="13" t="s">
        <v>25</v>
      </c>
      <c r="F49" s="13" t="s">
        <v>26</v>
      </c>
      <c r="G49" s="14">
        <v>522</v>
      </c>
      <c r="H49" s="15">
        <v>39326</v>
      </c>
      <c r="I49" s="16">
        <v>450</v>
      </c>
    </row>
    <row r="50" spans="1:9" s="80" customFormat="1" x14ac:dyDescent="0.3">
      <c r="A50" s="9" t="s">
        <v>109</v>
      </c>
      <c r="B50" s="10" t="s">
        <v>110</v>
      </c>
      <c r="C50" s="11" t="s">
        <v>23</v>
      </c>
      <c r="D50" s="12" t="s">
        <v>24</v>
      </c>
      <c r="E50" s="13" t="s">
        <v>25</v>
      </c>
      <c r="F50" s="13" t="s">
        <v>26</v>
      </c>
      <c r="G50" s="14">
        <v>522</v>
      </c>
      <c r="H50" s="15">
        <v>39326</v>
      </c>
      <c r="I50" s="16">
        <v>450</v>
      </c>
    </row>
    <row r="51" spans="1:9" s="80" customFormat="1" x14ac:dyDescent="0.3">
      <c r="A51" s="9" t="s">
        <v>111</v>
      </c>
      <c r="B51" s="10" t="s">
        <v>112</v>
      </c>
      <c r="C51" s="11" t="s">
        <v>23</v>
      </c>
      <c r="D51" s="12" t="s">
        <v>24</v>
      </c>
      <c r="E51" s="13" t="s">
        <v>25</v>
      </c>
      <c r="F51" s="13" t="s">
        <v>26</v>
      </c>
      <c r="G51" s="14">
        <v>522</v>
      </c>
      <c r="H51" s="15">
        <v>39326</v>
      </c>
      <c r="I51" s="16">
        <v>450</v>
      </c>
    </row>
    <row r="52" spans="1:9" s="80" customFormat="1" x14ac:dyDescent="0.3">
      <c r="A52" s="9" t="s">
        <v>113</v>
      </c>
      <c r="B52" s="10" t="s">
        <v>114</v>
      </c>
      <c r="C52" s="11" t="s">
        <v>23</v>
      </c>
      <c r="D52" s="12" t="s">
        <v>24</v>
      </c>
      <c r="E52" s="13" t="s">
        <v>25</v>
      </c>
      <c r="F52" s="13" t="s">
        <v>26</v>
      </c>
      <c r="G52" s="14">
        <v>522</v>
      </c>
      <c r="H52" s="15">
        <v>40452</v>
      </c>
      <c r="I52" s="16">
        <v>1200</v>
      </c>
    </row>
    <row r="53" spans="1:9" s="80" customFormat="1" ht="27.6" x14ac:dyDescent="0.3">
      <c r="A53" s="9" t="s">
        <v>115</v>
      </c>
      <c r="B53" s="36" t="s">
        <v>116</v>
      </c>
      <c r="C53" s="11" t="s">
        <v>23</v>
      </c>
      <c r="D53" s="12" t="s">
        <v>24</v>
      </c>
      <c r="E53" s="13" t="s">
        <v>25</v>
      </c>
      <c r="F53" s="13" t="s">
        <v>26</v>
      </c>
      <c r="G53" s="14">
        <v>522</v>
      </c>
      <c r="H53" s="15">
        <v>40422</v>
      </c>
      <c r="I53" s="16">
        <v>150</v>
      </c>
    </row>
    <row r="54" spans="1:9" s="80" customFormat="1" ht="27.6" x14ac:dyDescent="0.3">
      <c r="A54" s="9" t="s">
        <v>117</v>
      </c>
      <c r="B54" s="36" t="s">
        <v>118</v>
      </c>
      <c r="C54" s="11" t="s">
        <v>23</v>
      </c>
      <c r="D54" s="12" t="s">
        <v>24</v>
      </c>
      <c r="E54" s="13" t="s">
        <v>25</v>
      </c>
      <c r="F54" s="13" t="s">
        <v>26</v>
      </c>
      <c r="G54" s="14">
        <v>522</v>
      </c>
      <c r="H54" s="15">
        <v>39326</v>
      </c>
      <c r="I54" s="16">
        <v>5000</v>
      </c>
    </row>
    <row r="55" spans="1:9" s="80" customFormat="1" x14ac:dyDescent="0.3">
      <c r="A55" s="9" t="s">
        <v>119</v>
      </c>
      <c r="B55" s="10" t="s">
        <v>120</v>
      </c>
      <c r="C55" s="11" t="s">
        <v>23</v>
      </c>
      <c r="D55" s="17" t="s">
        <v>121</v>
      </c>
      <c r="E55" s="13" t="s">
        <v>25</v>
      </c>
      <c r="F55" s="13" t="s">
        <v>26</v>
      </c>
      <c r="G55" s="14">
        <v>522</v>
      </c>
      <c r="H55" s="15">
        <v>39326</v>
      </c>
      <c r="I55" s="16">
        <v>3500</v>
      </c>
    </row>
    <row r="56" spans="1:9" s="80" customFormat="1" x14ac:dyDescent="0.3">
      <c r="A56" s="9" t="s">
        <v>122</v>
      </c>
      <c r="B56" s="10" t="s">
        <v>120</v>
      </c>
      <c r="C56" s="11" t="s">
        <v>23</v>
      </c>
      <c r="D56" s="17" t="s">
        <v>121</v>
      </c>
      <c r="E56" s="13" t="s">
        <v>25</v>
      </c>
      <c r="F56" s="13" t="s">
        <v>26</v>
      </c>
      <c r="G56" s="14">
        <v>522</v>
      </c>
      <c r="H56" s="15">
        <v>39326</v>
      </c>
      <c r="I56" s="16">
        <v>3500</v>
      </c>
    </row>
    <row r="57" spans="1:9" s="80" customFormat="1" x14ac:dyDescent="0.3">
      <c r="A57" s="9" t="s">
        <v>123</v>
      </c>
      <c r="B57" s="82" t="s">
        <v>124</v>
      </c>
      <c r="C57" s="11" t="s">
        <v>23</v>
      </c>
      <c r="D57" s="17" t="s">
        <v>125</v>
      </c>
      <c r="E57" s="13" t="s">
        <v>25</v>
      </c>
      <c r="F57" s="13" t="s">
        <v>26</v>
      </c>
      <c r="G57" s="14">
        <v>522</v>
      </c>
      <c r="H57" s="15">
        <v>42867</v>
      </c>
      <c r="I57" s="16">
        <v>3800</v>
      </c>
    </row>
    <row r="58" spans="1:9" s="80" customFormat="1" x14ac:dyDescent="0.3">
      <c r="A58" s="9" t="s">
        <v>126</v>
      </c>
      <c r="B58" s="10" t="s">
        <v>58</v>
      </c>
      <c r="C58" s="11" t="s">
        <v>23</v>
      </c>
      <c r="D58" s="17" t="s">
        <v>39</v>
      </c>
      <c r="E58" s="13" t="s">
        <v>25</v>
      </c>
      <c r="F58" s="13" t="s">
        <v>26</v>
      </c>
      <c r="G58" s="14">
        <v>522</v>
      </c>
      <c r="H58" s="15">
        <v>39326</v>
      </c>
      <c r="I58" s="16">
        <v>750</v>
      </c>
    </row>
    <row r="59" spans="1:9" s="80" customFormat="1" x14ac:dyDescent="0.3">
      <c r="A59" s="9" t="s">
        <v>127</v>
      </c>
      <c r="B59" s="10" t="s">
        <v>128</v>
      </c>
      <c r="C59" s="11" t="s">
        <v>23</v>
      </c>
      <c r="D59" s="17" t="s">
        <v>129</v>
      </c>
      <c r="E59" s="13" t="s">
        <v>25</v>
      </c>
      <c r="F59" s="13" t="s">
        <v>26</v>
      </c>
      <c r="G59" s="14">
        <v>522</v>
      </c>
      <c r="H59" s="15">
        <v>39326</v>
      </c>
      <c r="I59" s="16">
        <v>850</v>
      </c>
    </row>
    <row r="60" spans="1:9" s="80" customFormat="1" x14ac:dyDescent="0.3">
      <c r="A60" s="9" t="s">
        <v>130</v>
      </c>
      <c r="B60" s="10" t="s">
        <v>131</v>
      </c>
      <c r="C60" s="11" t="s">
        <v>23</v>
      </c>
      <c r="D60" s="18" t="s">
        <v>39</v>
      </c>
      <c r="E60" s="13" t="s">
        <v>25</v>
      </c>
      <c r="F60" s="13" t="s">
        <v>26</v>
      </c>
      <c r="G60" s="14">
        <v>522</v>
      </c>
      <c r="H60" s="15">
        <v>41548</v>
      </c>
      <c r="I60" s="16">
        <v>350</v>
      </c>
    </row>
    <row r="61" spans="1:9" s="80" customFormat="1" x14ac:dyDescent="0.3">
      <c r="A61" s="9" t="s">
        <v>132</v>
      </c>
      <c r="B61" s="10" t="s">
        <v>133</v>
      </c>
      <c r="C61" s="11" t="s">
        <v>23</v>
      </c>
      <c r="D61" s="18" t="s">
        <v>39</v>
      </c>
      <c r="E61" s="13" t="s">
        <v>25</v>
      </c>
      <c r="F61" s="13" t="s">
        <v>26</v>
      </c>
      <c r="G61" s="14">
        <v>522</v>
      </c>
      <c r="H61" s="15">
        <v>41548</v>
      </c>
      <c r="I61" s="16">
        <v>350</v>
      </c>
    </row>
    <row r="62" spans="1:9" s="80" customFormat="1" x14ac:dyDescent="0.3">
      <c r="A62" s="19">
        <v>315008006001</v>
      </c>
      <c r="B62" s="10" t="s">
        <v>134</v>
      </c>
      <c r="C62" s="11" t="s">
        <v>23</v>
      </c>
      <c r="D62" s="18" t="s">
        <v>39</v>
      </c>
      <c r="E62" s="13" t="s">
        <v>25</v>
      </c>
      <c r="F62" s="13" t="s">
        <v>26</v>
      </c>
      <c r="G62" s="14">
        <v>522</v>
      </c>
      <c r="H62" s="20" t="s">
        <v>54</v>
      </c>
      <c r="I62" s="21">
        <v>0</v>
      </c>
    </row>
    <row r="63" spans="1:9" s="80" customFormat="1" x14ac:dyDescent="0.3">
      <c r="A63" s="19">
        <v>315008007001</v>
      </c>
      <c r="B63" s="10" t="s">
        <v>135</v>
      </c>
      <c r="C63" s="11" t="s">
        <v>23</v>
      </c>
      <c r="D63" s="18" t="s">
        <v>136</v>
      </c>
      <c r="E63" s="13" t="s">
        <v>25</v>
      </c>
      <c r="F63" s="13" t="s">
        <v>26</v>
      </c>
      <c r="G63" s="14">
        <v>522</v>
      </c>
      <c r="H63" s="20" t="s">
        <v>54</v>
      </c>
      <c r="I63" s="21">
        <v>0</v>
      </c>
    </row>
    <row r="64" spans="1:9" s="80" customFormat="1" x14ac:dyDescent="0.3">
      <c r="A64" s="19">
        <v>315008007002</v>
      </c>
      <c r="B64" s="10" t="s">
        <v>137</v>
      </c>
      <c r="C64" s="11" t="s">
        <v>23</v>
      </c>
      <c r="D64" s="18" t="s">
        <v>138</v>
      </c>
      <c r="E64" s="13" t="s">
        <v>25</v>
      </c>
      <c r="F64" s="13" t="s">
        <v>26</v>
      </c>
      <c r="G64" s="14">
        <v>522</v>
      </c>
      <c r="H64" s="20" t="s">
        <v>54</v>
      </c>
      <c r="I64" s="21">
        <v>0</v>
      </c>
    </row>
    <row r="65" spans="1:9" s="80" customFormat="1" x14ac:dyDescent="0.3">
      <c r="A65" s="19">
        <v>315008007003</v>
      </c>
      <c r="B65" s="10" t="s">
        <v>139</v>
      </c>
      <c r="C65" s="11" t="s">
        <v>23</v>
      </c>
      <c r="D65" s="18" t="s">
        <v>140</v>
      </c>
      <c r="E65" s="13" t="s">
        <v>25</v>
      </c>
      <c r="F65" s="13" t="s">
        <v>26</v>
      </c>
      <c r="G65" s="14">
        <v>522</v>
      </c>
      <c r="H65" s="20" t="s">
        <v>54</v>
      </c>
      <c r="I65" s="21">
        <v>0</v>
      </c>
    </row>
    <row r="66" spans="1:9" s="80" customFormat="1" x14ac:dyDescent="0.3">
      <c r="A66" s="19">
        <v>315008011001</v>
      </c>
      <c r="B66" s="10" t="s">
        <v>141</v>
      </c>
      <c r="C66" s="11" t="s">
        <v>23</v>
      </c>
      <c r="D66" s="18" t="s">
        <v>142</v>
      </c>
      <c r="E66" s="13" t="s">
        <v>25</v>
      </c>
      <c r="F66" s="13" t="s">
        <v>26</v>
      </c>
      <c r="G66" s="14">
        <v>522</v>
      </c>
      <c r="H66" s="20" t="s">
        <v>54</v>
      </c>
      <c r="I66" s="21">
        <v>0</v>
      </c>
    </row>
    <row r="67" spans="1:9" s="80" customFormat="1" x14ac:dyDescent="0.3">
      <c r="A67" s="19">
        <v>315008026002</v>
      </c>
      <c r="B67" s="10" t="s">
        <v>143</v>
      </c>
      <c r="C67" s="11" t="s">
        <v>23</v>
      </c>
      <c r="D67" s="18" t="s">
        <v>39</v>
      </c>
      <c r="E67" s="13" t="s">
        <v>25</v>
      </c>
      <c r="F67" s="13" t="s">
        <v>26</v>
      </c>
      <c r="G67" s="14">
        <v>522</v>
      </c>
      <c r="H67" s="20" t="s">
        <v>54</v>
      </c>
      <c r="I67" s="21">
        <v>0</v>
      </c>
    </row>
    <row r="68" spans="1:9" s="80" customFormat="1" x14ac:dyDescent="0.3">
      <c r="A68" s="19">
        <v>315008026003</v>
      </c>
      <c r="B68" s="10" t="s">
        <v>144</v>
      </c>
      <c r="C68" s="11" t="s">
        <v>23</v>
      </c>
      <c r="D68" s="18" t="s">
        <v>39</v>
      </c>
      <c r="E68" s="13" t="s">
        <v>25</v>
      </c>
      <c r="F68" s="13" t="s">
        <v>26</v>
      </c>
      <c r="G68" s="14">
        <v>522</v>
      </c>
      <c r="H68" s="20" t="s">
        <v>54</v>
      </c>
      <c r="I68" s="21">
        <v>0</v>
      </c>
    </row>
    <row r="69" spans="1:9" s="80" customFormat="1" x14ac:dyDescent="0.3">
      <c r="A69" s="19">
        <v>315008026004</v>
      </c>
      <c r="B69" s="10" t="s">
        <v>145</v>
      </c>
      <c r="C69" s="11" t="s">
        <v>23</v>
      </c>
      <c r="D69" s="18" t="s">
        <v>39</v>
      </c>
      <c r="E69" s="13" t="s">
        <v>25</v>
      </c>
      <c r="F69" s="13" t="s">
        <v>26</v>
      </c>
      <c r="G69" s="14">
        <v>522</v>
      </c>
      <c r="H69" s="20" t="s">
        <v>54</v>
      </c>
      <c r="I69" s="21">
        <v>0</v>
      </c>
    </row>
    <row r="70" spans="1:9" s="80" customFormat="1" x14ac:dyDescent="0.3">
      <c r="A70" s="19">
        <v>315008042001</v>
      </c>
      <c r="B70" s="10" t="s">
        <v>146</v>
      </c>
      <c r="C70" s="11" t="s">
        <v>23</v>
      </c>
      <c r="D70" s="18" t="s">
        <v>147</v>
      </c>
      <c r="E70" s="13" t="s">
        <v>25</v>
      </c>
      <c r="F70" s="13" t="s">
        <v>26</v>
      </c>
      <c r="G70" s="14">
        <v>522</v>
      </c>
      <c r="H70" s="20" t="s">
        <v>54</v>
      </c>
      <c r="I70" s="21">
        <v>0</v>
      </c>
    </row>
    <row r="71" spans="1:9" s="80" customFormat="1" x14ac:dyDescent="0.3">
      <c r="A71" s="19">
        <v>315008042003</v>
      </c>
      <c r="B71" s="10" t="s">
        <v>146</v>
      </c>
      <c r="C71" s="11" t="s">
        <v>23</v>
      </c>
      <c r="D71" s="18" t="s">
        <v>148</v>
      </c>
      <c r="E71" s="13" t="s">
        <v>25</v>
      </c>
      <c r="F71" s="13" t="s">
        <v>26</v>
      </c>
      <c r="G71" s="14">
        <v>522</v>
      </c>
      <c r="H71" s="20" t="s">
        <v>54</v>
      </c>
      <c r="I71" s="21">
        <v>0</v>
      </c>
    </row>
    <row r="72" spans="1:9" s="80" customFormat="1" x14ac:dyDescent="0.3">
      <c r="A72" s="19">
        <v>315008042004</v>
      </c>
      <c r="B72" s="10" t="s">
        <v>149</v>
      </c>
      <c r="C72" s="11" t="s">
        <v>23</v>
      </c>
      <c r="D72" s="18" t="s">
        <v>150</v>
      </c>
      <c r="E72" s="13" t="s">
        <v>25</v>
      </c>
      <c r="F72" s="13" t="s">
        <v>26</v>
      </c>
      <c r="G72" s="14">
        <v>522</v>
      </c>
      <c r="H72" s="20" t="s">
        <v>54</v>
      </c>
      <c r="I72" s="21">
        <v>0</v>
      </c>
    </row>
    <row r="73" spans="1:9" s="80" customFormat="1" x14ac:dyDescent="0.3">
      <c r="A73" s="19">
        <v>315008042005</v>
      </c>
      <c r="B73" s="10" t="s">
        <v>151</v>
      </c>
      <c r="C73" s="11" t="s">
        <v>23</v>
      </c>
      <c r="D73" s="18" t="s">
        <v>152</v>
      </c>
      <c r="E73" s="13" t="s">
        <v>25</v>
      </c>
      <c r="F73" s="13" t="s">
        <v>26</v>
      </c>
      <c r="G73" s="14">
        <v>522</v>
      </c>
      <c r="H73" s="20" t="s">
        <v>54</v>
      </c>
      <c r="I73" s="21">
        <v>0</v>
      </c>
    </row>
    <row r="74" spans="1:9" s="80" customFormat="1" x14ac:dyDescent="0.3">
      <c r="A74" s="19">
        <v>315008042006</v>
      </c>
      <c r="B74" s="10" t="s">
        <v>153</v>
      </c>
      <c r="C74" s="11" t="s">
        <v>23</v>
      </c>
      <c r="D74" s="18" t="s">
        <v>154</v>
      </c>
      <c r="E74" s="13" t="s">
        <v>25</v>
      </c>
      <c r="F74" s="13" t="s">
        <v>26</v>
      </c>
      <c r="G74" s="14">
        <v>522</v>
      </c>
      <c r="H74" s="20" t="s">
        <v>54</v>
      </c>
      <c r="I74" s="21">
        <v>0</v>
      </c>
    </row>
    <row r="75" spans="1:9" s="80" customFormat="1" x14ac:dyDescent="0.3">
      <c r="A75" s="19">
        <v>315008042007</v>
      </c>
      <c r="B75" s="10" t="s">
        <v>155</v>
      </c>
      <c r="C75" s="11" t="s">
        <v>23</v>
      </c>
      <c r="D75" s="18" t="s">
        <v>156</v>
      </c>
      <c r="E75" s="13" t="s">
        <v>25</v>
      </c>
      <c r="F75" s="13" t="s">
        <v>26</v>
      </c>
      <c r="G75" s="14">
        <v>522</v>
      </c>
      <c r="H75" s="20" t="s">
        <v>54</v>
      </c>
      <c r="I75" s="21">
        <v>0</v>
      </c>
    </row>
    <row r="76" spans="1:9" s="80" customFormat="1" x14ac:dyDescent="0.3">
      <c r="A76" s="19">
        <v>315008042008</v>
      </c>
      <c r="B76" s="10" t="s">
        <v>157</v>
      </c>
      <c r="C76" s="11" t="s">
        <v>23</v>
      </c>
      <c r="D76" s="18" t="s">
        <v>158</v>
      </c>
      <c r="E76" s="13" t="s">
        <v>25</v>
      </c>
      <c r="F76" s="13" t="s">
        <v>26</v>
      </c>
      <c r="G76" s="14">
        <v>522</v>
      </c>
      <c r="H76" s="20" t="s">
        <v>54</v>
      </c>
      <c r="I76" s="21">
        <v>0</v>
      </c>
    </row>
    <row r="77" spans="1:9" s="80" customFormat="1" x14ac:dyDescent="0.3">
      <c r="A77" s="19">
        <v>315008042009</v>
      </c>
      <c r="B77" s="10" t="s">
        <v>159</v>
      </c>
      <c r="C77" s="11" t="s">
        <v>23</v>
      </c>
      <c r="D77" s="18" t="s">
        <v>39</v>
      </c>
      <c r="E77" s="13" t="s">
        <v>25</v>
      </c>
      <c r="F77" s="13" t="s">
        <v>26</v>
      </c>
      <c r="G77" s="14">
        <v>522</v>
      </c>
      <c r="H77" s="20" t="s">
        <v>54</v>
      </c>
      <c r="I77" s="21">
        <v>0</v>
      </c>
    </row>
    <row r="78" spans="1:9" s="80" customFormat="1" x14ac:dyDescent="0.3">
      <c r="A78" s="19">
        <v>315008047001</v>
      </c>
      <c r="B78" s="10" t="s">
        <v>160</v>
      </c>
      <c r="C78" s="11" t="s">
        <v>23</v>
      </c>
      <c r="D78" s="18" t="s">
        <v>39</v>
      </c>
      <c r="E78" s="13" t="s">
        <v>25</v>
      </c>
      <c r="F78" s="13" t="s">
        <v>26</v>
      </c>
      <c r="G78" s="14">
        <v>522</v>
      </c>
      <c r="H78" s="20" t="s">
        <v>54</v>
      </c>
      <c r="I78" s="21">
        <v>0</v>
      </c>
    </row>
    <row r="79" spans="1:9" s="80" customFormat="1" x14ac:dyDescent="0.3">
      <c r="A79" s="19">
        <v>315008047002</v>
      </c>
      <c r="B79" s="10" t="s">
        <v>161</v>
      </c>
      <c r="C79" s="11" t="s">
        <v>23</v>
      </c>
      <c r="D79" s="18" t="s">
        <v>147</v>
      </c>
      <c r="E79" s="13" t="s">
        <v>25</v>
      </c>
      <c r="F79" s="13" t="s">
        <v>26</v>
      </c>
      <c r="G79" s="14">
        <v>522</v>
      </c>
      <c r="H79" s="20" t="s">
        <v>54</v>
      </c>
      <c r="I79" s="21">
        <v>0</v>
      </c>
    </row>
    <row r="80" spans="1:9" s="80" customFormat="1" x14ac:dyDescent="0.3">
      <c r="A80" s="19">
        <v>315008047003</v>
      </c>
      <c r="B80" s="10" t="s">
        <v>162</v>
      </c>
      <c r="C80" s="11" t="s">
        <v>23</v>
      </c>
      <c r="D80" s="18" t="s">
        <v>39</v>
      </c>
      <c r="E80" s="13" t="s">
        <v>25</v>
      </c>
      <c r="F80" s="13" t="s">
        <v>26</v>
      </c>
      <c r="G80" s="14">
        <v>522</v>
      </c>
      <c r="H80" s="20" t="s">
        <v>54</v>
      </c>
      <c r="I80" s="21">
        <v>0</v>
      </c>
    </row>
    <row r="81" spans="1:9" s="80" customFormat="1" x14ac:dyDescent="0.3">
      <c r="A81" s="19">
        <v>315008047004</v>
      </c>
      <c r="B81" s="10" t="s">
        <v>163</v>
      </c>
      <c r="C81" s="11" t="s">
        <v>23</v>
      </c>
      <c r="D81" s="18" t="s">
        <v>39</v>
      </c>
      <c r="E81" s="13" t="s">
        <v>25</v>
      </c>
      <c r="F81" s="13" t="s">
        <v>26</v>
      </c>
      <c r="G81" s="14">
        <v>522</v>
      </c>
      <c r="H81" s="20" t="s">
        <v>54</v>
      </c>
      <c r="I81" s="21">
        <v>0</v>
      </c>
    </row>
    <row r="82" spans="1:9" s="80" customFormat="1" ht="26.4" x14ac:dyDescent="0.3">
      <c r="A82" s="19">
        <v>315008047005</v>
      </c>
      <c r="B82" s="83" t="s">
        <v>164</v>
      </c>
      <c r="C82" s="11" t="s">
        <v>23</v>
      </c>
      <c r="D82" s="18" t="s">
        <v>165</v>
      </c>
      <c r="E82" s="13" t="s">
        <v>25</v>
      </c>
      <c r="F82" s="13" t="s">
        <v>26</v>
      </c>
      <c r="G82" s="14">
        <v>522</v>
      </c>
      <c r="H82" s="20" t="s">
        <v>54</v>
      </c>
      <c r="I82" s="21">
        <v>0</v>
      </c>
    </row>
    <row r="83" spans="1:9" s="80" customFormat="1" x14ac:dyDescent="0.3">
      <c r="A83" s="19">
        <v>315008047006</v>
      </c>
      <c r="B83" s="83" t="s">
        <v>166</v>
      </c>
      <c r="C83" s="11" t="s">
        <v>23</v>
      </c>
      <c r="D83" s="18" t="s">
        <v>167</v>
      </c>
      <c r="E83" s="13" t="s">
        <v>25</v>
      </c>
      <c r="F83" s="13" t="s">
        <v>26</v>
      </c>
      <c r="G83" s="14">
        <v>522</v>
      </c>
      <c r="H83" s="20" t="s">
        <v>54</v>
      </c>
      <c r="I83" s="21">
        <v>0</v>
      </c>
    </row>
    <row r="84" spans="1:9" s="80" customFormat="1" x14ac:dyDescent="0.3">
      <c r="A84" s="19">
        <v>315008047010</v>
      </c>
      <c r="B84" s="83" t="s">
        <v>168</v>
      </c>
      <c r="C84" s="11" t="s">
        <v>23</v>
      </c>
      <c r="D84" s="18" t="s">
        <v>39</v>
      </c>
      <c r="E84" s="13" t="s">
        <v>25</v>
      </c>
      <c r="F84" s="13" t="s">
        <v>26</v>
      </c>
      <c r="G84" s="14">
        <v>522</v>
      </c>
      <c r="H84" s="20" t="s">
        <v>54</v>
      </c>
      <c r="I84" s="21">
        <v>0</v>
      </c>
    </row>
    <row r="85" spans="1:9" s="80" customFormat="1" x14ac:dyDescent="0.3">
      <c r="A85" s="19">
        <v>315008047011</v>
      </c>
      <c r="B85" s="83" t="s">
        <v>169</v>
      </c>
      <c r="C85" s="11" t="s">
        <v>23</v>
      </c>
      <c r="D85" s="18" t="s">
        <v>39</v>
      </c>
      <c r="E85" s="13" t="s">
        <v>25</v>
      </c>
      <c r="F85" s="13" t="s">
        <v>26</v>
      </c>
      <c r="G85" s="14">
        <v>522</v>
      </c>
      <c r="H85" s="20" t="s">
        <v>54</v>
      </c>
      <c r="I85" s="21">
        <v>0</v>
      </c>
    </row>
    <row r="86" spans="1:9" s="80" customFormat="1" x14ac:dyDescent="0.3">
      <c r="A86" s="19">
        <v>315008047012</v>
      </c>
      <c r="B86" s="83" t="s">
        <v>169</v>
      </c>
      <c r="C86" s="11" t="s">
        <v>23</v>
      </c>
      <c r="D86" s="18" t="s">
        <v>39</v>
      </c>
      <c r="E86" s="13" t="s">
        <v>25</v>
      </c>
      <c r="F86" s="13" t="s">
        <v>26</v>
      </c>
      <c r="G86" s="14">
        <v>522</v>
      </c>
      <c r="H86" s="20" t="s">
        <v>54</v>
      </c>
      <c r="I86" s="21">
        <v>0</v>
      </c>
    </row>
    <row r="87" spans="1:9" s="80" customFormat="1" ht="26.4" x14ac:dyDescent="0.3">
      <c r="A87" s="19">
        <v>315008047013</v>
      </c>
      <c r="B87" s="83" t="s">
        <v>170</v>
      </c>
      <c r="C87" s="11" t="s">
        <v>23</v>
      </c>
      <c r="D87" s="18" t="s">
        <v>39</v>
      </c>
      <c r="E87" s="13" t="s">
        <v>25</v>
      </c>
      <c r="F87" s="13" t="s">
        <v>26</v>
      </c>
      <c r="G87" s="14">
        <v>522</v>
      </c>
      <c r="H87" s="20" t="s">
        <v>54</v>
      </c>
      <c r="I87" s="21">
        <v>0</v>
      </c>
    </row>
    <row r="88" spans="1:9" s="80" customFormat="1" x14ac:dyDescent="0.3">
      <c r="A88" s="19">
        <v>315008047014</v>
      </c>
      <c r="B88" s="83" t="s">
        <v>166</v>
      </c>
      <c r="C88" s="11" t="s">
        <v>23</v>
      </c>
      <c r="D88" s="18" t="s">
        <v>167</v>
      </c>
      <c r="E88" s="13" t="s">
        <v>25</v>
      </c>
      <c r="F88" s="13" t="s">
        <v>26</v>
      </c>
      <c r="G88" s="14">
        <v>522</v>
      </c>
      <c r="H88" s="20" t="s">
        <v>54</v>
      </c>
      <c r="I88" s="21">
        <v>0</v>
      </c>
    </row>
    <row r="89" spans="1:9" s="80" customFormat="1" x14ac:dyDescent="0.3">
      <c r="A89" s="19">
        <v>315008047015</v>
      </c>
      <c r="B89" s="83" t="s">
        <v>171</v>
      </c>
      <c r="C89" s="11" t="s">
        <v>23</v>
      </c>
      <c r="D89" s="18" t="s">
        <v>172</v>
      </c>
      <c r="E89" s="13" t="s">
        <v>25</v>
      </c>
      <c r="F89" s="13" t="s">
        <v>26</v>
      </c>
      <c r="G89" s="14">
        <v>522</v>
      </c>
      <c r="H89" s="20" t="s">
        <v>54</v>
      </c>
      <c r="I89" s="21">
        <v>0</v>
      </c>
    </row>
    <row r="90" spans="1:9" s="80" customFormat="1" x14ac:dyDescent="0.3">
      <c r="A90" s="19">
        <v>315008047016</v>
      </c>
      <c r="B90" s="10" t="s">
        <v>173</v>
      </c>
      <c r="C90" s="11" t="s">
        <v>23</v>
      </c>
      <c r="D90" s="18" t="s">
        <v>39</v>
      </c>
      <c r="E90" s="13" t="s">
        <v>25</v>
      </c>
      <c r="F90" s="13" t="s">
        <v>26</v>
      </c>
      <c r="G90" s="14">
        <v>522</v>
      </c>
      <c r="H90" s="20" t="s">
        <v>54</v>
      </c>
      <c r="I90" s="21">
        <v>0</v>
      </c>
    </row>
    <row r="91" spans="1:9" s="80" customFormat="1" x14ac:dyDescent="0.3">
      <c r="A91" s="19">
        <v>315008047017</v>
      </c>
      <c r="B91" s="10" t="s">
        <v>174</v>
      </c>
      <c r="C91" s="11" t="s">
        <v>23</v>
      </c>
      <c r="D91" s="18" t="s">
        <v>175</v>
      </c>
      <c r="E91" s="13" t="s">
        <v>25</v>
      </c>
      <c r="F91" s="13" t="s">
        <v>26</v>
      </c>
      <c r="G91" s="14">
        <v>522</v>
      </c>
      <c r="H91" s="20" t="s">
        <v>54</v>
      </c>
      <c r="I91" s="21">
        <v>0</v>
      </c>
    </row>
    <row r="92" spans="1:9" s="80" customFormat="1" x14ac:dyDescent="0.3">
      <c r="A92" s="19">
        <v>315008047020</v>
      </c>
      <c r="B92" s="10" t="s">
        <v>176</v>
      </c>
      <c r="C92" s="12">
        <v>8074</v>
      </c>
      <c r="D92" s="18" t="s">
        <v>39</v>
      </c>
      <c r="E92" s="13" t="s">
        <v>25</v>
      </c>
      <c r="F92" s="13" t="s">
        <v>26</v>
      </c>
      <c r="G92" s="14">
        <v>522</v>
      </c>
      <c r="H92" s="20" t="s">
        <v>54</v>
      </c>
      <c r="I92" s="21">
        <v>0</v>
      </c>
    </row>
    <row r="93" spans="1:9" s="80" customFormat="1" x14ac:dyDescent="0.3">
      <c r="A93" s="19">
        <v>315008047022</v>
      </c>
      <c r="B93" s="10" t="s">
        <v>177</v>
      </c>
      <c r="C93" s="11" t="s">
        <v>23</v>
      </c>
      <c r="D93" s="18" t="s">
        <v>39</v>
      </c>
      <c r="E93" s="13" t="s">
        <v>25</v>
      </c>
      <c r="F93" s="13" t="s">
        <v>26</v>
      </c>
      <c r="G93" s="14">
        <v>522</v>
      </c>
      <c r="H93" s="20" t="s">
        <v>54</v>
      </c>
      <c r="I93" s="21">
        <v>0</v>
      </c>
    </row>
    <row r="94" spans="1:9" s="80" customFormat="1" x14ac:dyDescent="0.3">
      <c r="A94" s="19">
        <v>315008047023</v>
      </c>
      <c r="B94" s="10" t="s">
        <v>178</v>
      </c>
      <c r="C94" s="11" t="s">
        <v>23</v>
      </c>
      <c r="D94" s="18" t="s">
        <v>39</v>
      </c>
      <c r="E94" s="13" t="s">
        <v>25</v>
      </c>
      <c r="F94" s="13" t="s">
        <v>26</v>
      </c>
      <c r="G94" s="14">
        <v>522</v>
      </c>
      <c r="H94" s="20" t="s">
        <v>54</v>
      </c>
      <c r="I94" s="21">
        <v>0</v>
      </c>
    </row>
    <row r="95" spans="1:9" s="80" customFormat="1" x14ac:dyDescent="0.3">
      <c r="A95" s="19">
        <v>315008047024</v>
      </c>
      <c r="B95" s="10" t="s">
        <v>171</v>
      </c>
      <c r="C95" s="12" t="s">
        <v>179</v>
      </c>
      <c r="D95" s="18" t="s">
        <v>39</v>
      </c>
      <c r="E95" s="13" t="s">
        <v>25</v>
      </c>
      <c r="F95" s="13" t="s">
        <v>26</v>
      </c>
      <c r="G95" s="14">
        <v>522</v>
      </c>
      <c r="H95" s="20" t="s">
        <v>54</v>
      </c>
      <c r="I95" s="21">
        <v>0</v>
      </c>
    </row>
    <row r="96" spans="1:9" s="80" customFormat="1" x14ac:dyDescent="0.3">
      <c r="A96" s="19">
        <v>315008047025</v>
      </c>
      <c r="B96" s="10" t="s">
        <v>180</v>
      </c>
      <c r="C96" s="11" t="s">
        <v>23</v>
      </c>
      <c r="D96" s="18" t="s">
        <v>39</v>
      </c>
      <c r="E96" s="13" t="s">
        <v>25</v>
      </c>
      <c r="F96" s="13" t="s">
        <v>26</v>
      </c>
      <c r="G96" s="14">
        <v>522</v>
      </c>
      <c r="H96" s="20" t="s">
        <v>54</v>
      </c>
      <c r="I96" s="21">
        <v>0</v>
      </c>
    </row>
    <row r="97" spans="1:9" s="80" customFormat="1" x14ac:dyDescent="0.3">
      <c r="A97" s="19">
        <v>315008047033</v>
      </c>
      <c r="B97" s="10" t="s">
        <v>181</v>
      </c>
      <c r="C97" s="12">
        <v>705</v>
      </c>
      <c r="D97" s="18" t="s">
        <v>182</v>
      </c>
      <c r="E97" s="13" t="s">
        <v>25</v>
      </c>
      <c r="F97" s="13" t="s">
        <v>26</v>
      </c>
      <c r="G97" s="14">
        <v>522</v>
      </c>
      <c r="H97" s="20" t="s">
        <v>54</v>
      </c>
      <c r="I97" s="21">
        <v>0</v>
      </c>
    </row>
    <row r="98" spans="1:9" s="80" customFormat="1" x14ac:dyDescent="0.3">
      <c r="A98" s="19">
        <v>315008047034</v>
      </c>
      <c r="B98" s="10" t="s">
        <v>183</v>
      </c>
      <c r="C98" s="12" t="s">
        <v>184</v>
      </c>
      <c r="D98" s="18" t="s">
        <v>185</v>
      </c>
      <c r="E98" s="13" t="s">
        <v>25</v>
      </c>
      <c r="F98" s="13" t="s">
        <v>26</v>
      </c>
      <c r="G98" s="14">
        <v>522</v>
      </c>
      <c r="H98" s="20" t="s">
        <v>54</v>
      </c>
      <c r="I98" s="21">
        <v>0</v>
      </c>
    </row>
    <row r="99" spans="1:9" s="80" customFormat="1" x14ac:dyDescent="0.3">
      <c r="A99" s="19">
        <v>315008047035</v>
      </c>
      <c r="B99" s="10" t="s">
        <v>186</v>
      </c>
      <c r="C99" s="12" t="s">
        <v>187</v>
      </c>
      <c r="D99" s="18" t="s">
        <v>188</v>
      </c>
      <c r="E99" s="13" t="s">
        <v>25</v>
      </c>
      <c r="F99" s="13" t="s">
        <v>26</v>
      </c>
      <c r="G99" s="14">
        <v>522</v>
      </c>
      <c r="H99" s="20" t="s">
        <v>54</v>
      </c>
      <c r="I99" s="21">
        <v>0</v>
      </c>
    </row>
    <row r="100" spans="1:9" s="80" customFormat="1" x14ac:dyDescent="0.3">
      <c r="A100" s="19">
        <v>315008047036</v>
      </c>
      <c r="B100" s="10" t="s">
        <v>189</v>
      </c>
      <c r="C100" s="12" t="s">
        <v>187</v>
      </c>
      <c r="D100" s="18" t="s">
        <v>188</v>
      </c>
      <c r="E100" s="13" t="s">
        <v>25</v>
      </c>
      <c r="F100" s="13" t="s">
        <v>26</v>
      </c>
      <c r="G100" s="14">
        <v>522</v>
      </c>
      <c r="H100" s="20" t="s">
        <v>54</v>
      </c>
      <c r="I100" s="21">
        <v>0</v>
      </c>
    </row>
    <row r="101" spans="1:9" s="80" customFormat="1" x14ac:dyDescent="0.3">
      <c r="A101" s="19">
        <v>315008047037</v>
      </c>
      <c r="B101" s="10" t="s">
        <v>190</v>
      </c>
      <c r="C101" s="12" t="s">
        <v>187</v>
      </c>
      <c r="D101" s="18" t="s">
        <v>188</v>
      </c>
      <c r="E101" s="13" t="s">
        <v>25</v>
      </c>
      <c r="F101" s="13" t="s">
        <v>26</v>
      </c>
      <c r="G101" s="14">
        <v>522</v>
      </c>
      <c r="H101" s="20" t="s">
        <v>54</v>
      </c>
      <c r="I101" s="21">
        <v>0</v>
      </c>
    </row>
    <row r="102" spans="1:9" s="80" customFormat="1" x14ac:dyDescent="0.3">
      <c r="A102" s="19">
        <v>315008047038</v>
      </c>
      <c r="B102" s="10" t="s">
        <v>191</v>
      </c>
      <c r="C102" s="12" t="s">
        <v>187</v>
      </c>
      <c r="D102" s="18" t="s">
        <v>188</v>
      </c>
      <c r="E102" s="13" t="s">
        <v>25</v>
      </c>
      <c r="F102" s="13" t="s">
        <v>26</v>
      </c>
      <c r="G102" s="14">
        <v>522</v>
      </c>
      <c r="H102" s="20" t="s">
        <v>54</v>
      </c>
      <c r="I102" s="21">
        <v>0</v>
      </c>
    </row>
    <row r="103" spans="1:9" s="80" customFormat="1" x14ac:dyDescent="0.3">
      <c r="A103" s="19">
        <v>315008047041</v>
      </c>
      <c r="B103" s="10" t="s">
        <v>192</v>
      </c>
      <c r="C103" s="12">
        <v>23304</v>
      </c>
      <c r="D103" s="18" t="s">
        <v>185</v>
      </c>
      <c r="E103" s="13" t="s">
        <v>25</v>
      </c>
      <c r="F103" s="13" t="s">
        <v>26</v>
      </c>
      <c r="G103" s="14">
        <v>522</v>
      </c>
      <c r="H103" s="20" t="s">
        <v>54</v>
      </c>
      <c r="I103" s="21">
        <v>0</v>
      </c>
    </row>
    <row r="104" spans="1:9" s="80" customFormat="1" x14ac:dyDescent="0.3">
      <c r="A104" s="19">
        <v>315008047042</v>
      </c>
      <c r="B104" s="10" t="s">
        <v>193</v>
      </c>
      <c r="C104" s="12">
        <v>23305</v>
      </c>
      <c r="D104" s="18" t="s">
        <v>185</v>
      </c>
      <c r="E104" s="13" t="s">
        <v>25</v>
      </c>
      <c r="F104" s="13" t="s">
        <v>26</v>
      </c>
      <c r="G104" s="14">
        <v>522</v>
      </c>
      <c r="H104" s="20" t="s">
        <v>54</v>
      </c>
      <c r="I104" s="21">
        <v>0</v>
      </c>
    </row>
    <row r="105" spans="1:9" s="80" customFormat="1" x14ac:dyDescent="0.3">
      <c r="A105" s="19">
        <v>315008047043</v>
      </c>
      <c r="B105" s="10" t="s">
        <v>194</v>
      </c>
      <c r="C105" s="12">
        <v>23323</v>
      </c>
      <c r="D105" s="18" t="s">
        <v>185</v>
      </c>
      <c r="E105" s="13" t="s">
        <v>25</v>
      </c>
      <c r="F105" s="13" t="s">
        <v>26</v>
      </c>
      <c r="G105" s="14">
        <v>522</v>
      </c>
      <c r="H105" s="20" t="s">
        <v>54</v>
      </c>
      <c r="I105" s="21">
        <v>0</v>
      </c>
    </row>
    <row r="106" spans="1:9" s="80" customFormat="1" x14ac:dyDescent="0.3">
      <c r="A106" s="19">
        <v>315008047044</v>
      </c>
      <c r="B106" s="10" t="s">
        <v>195</v>
      </c>
      <c r="C106" s="11" t="s">
        <v>23</v>
      </c>
      <c r="D106" s="18" t="s">
        <v>196</v>
      </c>
      <c r="E106" s="13" t="s">
        <v>25</v>
      </c>
      <c r="F106" s="13" t="s">
        <v>26</v>
      </c>
      <c r="G106" s="14">
        <v>522</v>
      </c>
      <c r="H106" s="20" t="s">
        <v>54</v>
      </c>
      <c r="I106" s="21">
        <v>0</v>
      </c>
    </row>
    <row r="107" spans="1:9" s="80" customFormat="1" x14ac:dyDescent="0.3">
      <c r="A107" s="19">
        <v>315008053001</v>
      </c>
      <c r="B107" s="83" t="s">
        <v>197</v>
      </c>
      <c r="C107" s="11" t="s">
        <v>23</v>
      </c>
      <c r="D107" s="18" t="s">
        <v>39</v>
      </c>
      <c r="E107" s="13" t="s">
        <v>25</v>
      </c>
      <c r="F107" s="13" t="s">
        <v>26</v>
      </c>
      <c r="G107" s="14">
        <v>522</v>
      </c>
      <c r="H107" s="20" t="s">
        <v>54</v>
      </c>
      <c r="I107" s="21">
        <v>0</v>
      </c>
    </row>
    <row r="108" spans="1:9" s="80" customFormat="1" x14ac:dyDescent="0.3">
      <c r="A108" s="19">
        <v>315008067001</v>
      </c>
      <c r="B108" s="83" t="s">
        <v>198</v>
      </c>
      <c r="C108" s="12">
        <v>728</v>
      </c>
      <c r="D108" s="18" t="s">
        <v>199</v>
      </c>
      <c r="E108" s="13" t="s">
        <v>25</v>
      </c>
      <c r="F108" s="13" t="s">
        <v>26</v>
      </c>
      <c r="G108" s="14">
        <v>522</v>
      </c>
      <c r="H108" s="20" t="s">
        <v>54</v>
      </c>
      <c r="I108" s="21">
        <v>0</v>
      </c>
    </row>
    <row r="109" spans="1:9" s="80" customFormat="1" x14ac:dyDescent="0.3">
      <c r="A109" s="19">
        <v>315008067002</v>
      </c>
      <c r="B109" s="83" t="s">
        <v>200</v>
      </c>
      <c r="C109" s="11" t="s">
        <v>23</v>
      </c>
      <c r="D109" s="18" t="s">
        <v>39</v>
      </c>
      <c r="E109" s="13" t="s">
        <v>25</v>
      </c>
      <c r="F109" s="13" t="s">
        <v>26</v>
      </c>
      <c r="G109" s="14">
        <v>522</v>
      </c>
      <c r="H109" s="20" t="s">
        <v>54</v>
      </c>
      <c r="I109" s="21">
        <v>0</v>
      </c>
    </row>
    <row r="110" spans="1:9" s="80" customFormat="1" ht="26.4" x14ac:dyDescent="0.3">
      <c r="A110" s="19">
        <v>315008067003</v>
      </c>
      <c r="B110" s="83" t="s">
        <v>201</v>
      </c>
      <c r="C110" s="11" t="s">
        <v>23</v>
      </c>
      <c r="D110" s="18" t="s">
        <v>147</v>
      </c>
      <c r="E110" s="13" t="s">
        <v>25</v>
      </c>
      <c r="F110" s="13" t="s">
        <v>26</v>
      </c>
      <c r="G110" s="14">
        <v>522</v>
      </c>
      <c r="H110" s="20" t="s">
        <v>54</v>
      </c>
      <c r="I110" s="21">
        <v>0</v>
      </c>
    </row>
    <row r="111" spans="1:9" s="80" customFormat="1" ht="26.4" x14ac:dyDescent="0.3">
      <c r="A111" s="19">
        <v>315008067004</v>
      </c>
      <c r="B111" s="83" t="s">
        <v>201</v>
      </c>
      <c r="C111" s="11" t="s">
        <v>23</v>
      </c>
      <c r="D111" s="18" t="s">
        <v>147</v>
      </c>
      <c r="E111" s="13" t="s">
        <v>25</v>
      </c>
      <c r="F111" s="13" t="s">
        <v>26</v>
      </c>
      <c r="G111" s="14">
        <v>522</v>
      </c>
      <c r="H111" s="20" t="s">
        <v>54</v>
      </c>
      <c r="I111" s="21">
        <v>0</v>
      </c>
    </row>
    <row r="112" spans="1:9" s="80" customFormat="1" ht="26.4" x14ac:dyDescent="0.3">
      <c r="A112" s="19">
        <v>315008067005</v>
      </c>
      <c r="B112" s="83" t="s">
        <v>201</v>
      </c>
      <c r="C112" s="11" t="s">
        <v>23</v>
      </c>
      <c r="D112" s="18" t="s">
        <v>147</v>
      </c>
      <c r="E112" s="13" t="s">
        <v>25</v>
      </c>
      <c r="F112" s="13" t="s">
        <v>26</v>
      </c>
      <c r="G112" s="14">
        <v>522</v>
      </c>
      <c r="H112" s="20" t="s">
        <v>54</v>
      </c>
      <c r="I112" s="21">
        <v>0</v>
      </c>
    </row>
    <row r="113" spans="1:9" s="80" customFormat="1" x14ac:dyDescent="0.3">
      <c r="A113" s="19">
        <v>315008067006</v>
      </c>
      <c r="B113" s="83" t="s">
        <v>202</v>
      </c>
      <c r="C113" s="11" t="s">
        <v>23</v>
      </c>
      <c r="D113" s="18" t="s">
        <v>39</v>
      </c>
      <c r="E113" s="13" t="s">
        <v>25</v>
      </c>
      <c r="F113" s="13" t="s">
        <v>26</v>
      </c>
      <c r="G113" s="14">
        <v>522</v>
      </c>
      <c r="H113" s="20" t="s">
        <v>54</v>
      </c>
      <c r="I113" s="21">
        <v>0</v>
      </c>
    </row>
    <row r="114" spans="1:9" s="80" customFormat="1" ht="26.4" x14ac:dyDescent="0.3">
      <c r="A114" s="19">
        <v>315008077001</v>
      </c>
      <c r="B114" s="83" t="s">
        <v>203</v>
      </c>
      <c r="C114" s="11" t="s">
        <v>23</v>
      </c>
      <c r="D114" s="18" t="s">
        <v>39</v>
      </c>
      <c r="E114" s="13" t="s">
        <v>25</v>
      </c>
      <c r="F114" s="13" t="s">
        <v>26</v>
      </c>
      <c r="G114" s="14">
        <v>522</v>
      </c>
      <c r="H114" s="20" t="s">
        <v>54</v>
      </c>
      <c r="I114" s="21">
        <v>0</v>
      </c>
    </row>
    <row r="115" spans="1:9" s="80" customFormat="1" ht="26.4" x14ac:dyDescent="0.3">
      <c r="A115" s="19">
        <v>315008077002</v>
      </c>
      <c r="B115" s="83" t="s">
        <v>203</v>
      </c>
      <c r="C115" s="11" t="s">
        <v>23</v>
      </c>
      <c r="D115" s="18" t="s">
        <v>39</v>
      </c>
      <c r="E115" s="13" t="s">
        <v>25</v>
      </c>
      <c r="F115" s="13" t="s">
        <v>26</v>
      </c>
      <c r="G115" s="14">
        <v>522</v>
      </c>
      <c r="H115" s="20" t="s">
        <v>54</v>
      </c>
      <c r="I115" s="21">
        <v>0</v>
      </c>
    </row>
    <row r="116" spans="1:9" s="80" customFormat="1" ht="26.4" x14ac:dyDescent="0.3">
      <c r="A116" s="19">
        <v>315008077003</v>
      </c>
      <c r="B116" s="83" t="s">
        <v>203</v>
      </c>
      <c r="C116" s="11" t="s">
        <v>23</v>
      </c>
      <c r="D116" s="18" t="s">
        <v>39</v>
      </c>
      <c r="E116" s="13" t="s">
        <v>25</v>
      </c>
      <c r="F116" s="13" t="s">
        <v>26</v>
      </c>
      <c r="G116" s="14">
        <v>522</v>
      </c>
      <c r="H116" s="20" t="s">
        <v>54</v>
      </c>
      <c r="I116" s="21">
        <v>0</v>
      </c>
    </row>
    <row r="117" spans="1:9" s="80" customFormat="1" x14ac:dyDescent="0.3">
      <c r="A117" s="19">
        <v>315008079001</v>
      </c>
      <c r="B117" s="84" t="s">
        <v>204</v>
      </c>
      <c r="C117" s="11" t="s">
        <v>23</v>
      </c>
      <c r="D117" s="18" t="s">
        <v>205</v>
      </c>
      <c r="E117" s="13" t="s">
        <v>25</v>
      </c>
      <c r="F117" s="13" t="s">
        <v>26</v>
      </c>
      <c r="G117" s="14">
        <v>522</v>
      </c>
      <c r="H117" s="20" t="s">
        <v>54</v>
      </c>
      <c r="I117" s="21">
        <v>0</v>
      </c>
    </row>
    <row r="118" spans="1:9" s="80" customFormat="1" ht="26.4" x14ac:dyDescent="0.3">
      <c r="A118" s="19">
        <v>315008081001</v>
      </c>
      <c r="B118" s="83" t="s">
        <v>206</v>
      </c>
      <c r="C118" s="11" t="s">
        <v>23</v>
      </c>
      <c r="D118" s="18" t="s">
        <v>147</v>
      </c>
      <c r="E118" s="13" t="s">
        <v>25</v>
      </c>
      <c r="F118" s="13" t="s">
        <v>26</v>
      </c>
      <c r="G118" s="14">
        <v>522</v>
      </c>
      <c r="H118" s="20" t="s">
        <v>54</v>
      </c>
      <c r="I118" s="21">
        <v>0</v>
      </c>
    </row>
    <row r="119" spans="1:9" s="80" customFormat="1" ht="26.4" x14ac:dyDescent="0.3">
      <c r="A119" s="19">
        <v>315008081002</v>
      </c>
      <c r="B119" s="83" t="s">
        <v>206</v>
      </c>
      <c r="C119" s="11" t="s">
        <v>23</v>
      </c>
      <c r="D119" s="18" t="s">
        <v>147</v>
      </c>
      <c r="E119" s="13" t="s">
        <v>25</v>
      </c>
      <c r="F119" s="13" t="s">
        <v>26</v>
      </c>
      <c r="G119" s="14">
        <v>522</v>
      </c>
      <c r="H119" s="20" t="s">
        <v>54</v>
      </c>
      <c r="I119" s="21">
        <v>0</v>
      </c>
    </row>
    <row r="120" spans="1:9" s="80" customFormat="1" ht="26.4" x14ac:dyDescent="0.3">
      <c r="A120" s="19">
        <v>315008081003</v>
      </c>
      <c r="B120" s="83" t="s">
        <v>207</v>
      </c>
      <c r="C120" s="11" t="s">
        <v>23</v>
      </c>
      <c r="D120" s="18" t="s">
        <v>39</v>
      </c>
      <c r="E120" s="13" t="s">
        <v>25</v>
      </c>
      <c r="F120" s="13" t="s">
        <v>26</v>
      </c>
      <c r="G120" s="14">
        <v>522</v>
      </c>
      <c r="H120" s="20" t="s">
        <v>54</v>
      </c>
      <c r="I120" s="21">
        <v>0</v>
      </c>
    </row>
    <row r="121" spans="1:9" s="80" customFormat="1" x14ac:dyDescent="0.3">
      <c r="A121" s="19">
        <v>315008011001</v>
      </c>
      <c r="B121" s="83" t="s">
        <v>208</v>
      </c>
      <c r="C121" s="11" t="s">
        <v>23</v>
      </c>
      <c r="D121" s="18" t="s">
        <v>39</v>
      </c>
      <c r="E121" s="13" t="s">
        <v>25</v>
      </c>
      <c r="F121" s="13" t="s">
        <v>26</v>
      </c>
      <c r="G121" s="14">
        <v>522</v>
      </c>
      <c r="H121" s="20" t="s">
        <v>54</v>
      </c>
      <c r="I121" s="21">
        <v>0</v>
      </c>
    </row>
    <row r="122" spans="1:9" s="80" customFormat="1" ht="26.4" x14ac:dyDescent="0.3">
      <c r="A122" s="19">
        <v>315008011002</v>
      </c>
      <c r="B122" s="83" t="s">
        <v>209</v>
      </c>
      <c r="C122" s="11" t="s">
        <v>23</v>
      </c>
      <c r="D122" s="18" t="s">
        <v>39</v>
      </c>
      <c r="E122" s="13" t="s">
        <v>25</v>
      </c>
      <c r="F122" s="13" t="s">
        <v>26</v>
      </c>
      <c r="G122" s="14">
        <v>522</v>
      </c>
      <c r="H122" s="20" t="s">
        <v>54</v>
      </c>
      <c r="I122" s="21">
        <v>0</v>
      </c>
    </row>
    <row r="123" spans="1:9" s="80" customFormat="1" ht="26.4" x14ac:dyDescent="0.3">
      <c r="A123" s="19">
        <v>315008011003</v>
      </c>
      <c r="B123" s="83" t="s">
        <v>209</v>
      </c>
      <c r="C123" s="11" t="s">
        <v>23</v>
      </c>
      <c r="D123" s="18" t="s">
        <v>39</v>
      </c>
      <c r="E123" s="13" t="s">
        <v>25</v>
      </c>
      <c r="F123" s="13" t="s">
        <v>26</v>
      </c>
      <c r="G123" s="14">
        <v>522</v>
      </c>
      <c r="H123" s="20" t="s">
        <v>54</v>
      </c>
      <c r="I123" s="21">
        <v>0</v>
      </c>
    </row>
    <row r="124" spans="1:9" s="80" customFormat="1" ht="26.4" x14ac:dyDescent="0.3">
      <c r="A124" s="19">
        <v>315008011004</v>
      </c>
      <c r="B124" s="83" t="s">
        <v>210</v>
      </c>
      <c r="C124" s="11" t="s">
        <v>23</v>
      </c>
      <c r="D124" s="18" t="s">
        <v>39</v>
      </c>
      <c r="E124" s="13" t="s">
        <v>25</v>
      </c>
      <c r="F124" s="13" t="s">
        <v>26</v>
      </c>
      <c r="G124" s="14">
        <v>522</v>
      </c>
      <c r="H124" s="20" t="s">
        <v>54</v>
      </c>
      <c r="I124" s="21">
        <v>0</v>
      </c>
    </row>
    <row r="125" spans="1:9" s="80" customFormat="1" x14ac:dyDescent="0.3">
      <c r="A125" s="9" t="s">
        <v>211</v>
      </c>
      <c r="B125" s="10" t="s">
        <v>212</v>
      </c>
      <c r="C125" s="11" t="s">
        <v>23</v>
      </c>
      <c r="D125" s="17" t="s">
        <v>129</v>
      </c>
      <c r="E125" s="13" t="s">
        <v>25</v>
      </c>
      <c r="F125" s="13" t="s">
        <v>26</v>
      </c>
      <c r="G125" s="14">
        <v>522</v>
      </c>
      <c r="H125" s="15">
        <v>40610</v>
      </c>
      <c r="I125" s="16">
        <v>1297.74</v>
      </c>
    </row>
    <row r="126" spans="1:9" s="80" customFormat="1" x14ac:dyDescent="0.3">
      <c r="A126" s="9" t="s">
        <v>213</v>
      </c>
      <c r="B126" s="10" t="s">
        <v>214</v>
      </c>
      <c r="C126" s="11" t="s">
        <v>23</v>
      </c>
      <c r="D126" s="17" t="s">
        <v>215</v>
      </c>
      <c r="E126" s="13" t="s">
        <v>25</v>
      </c>
      <c r="F126" s="13" t="s">
        <v>26</v>
      </c>
      <c r="G126" s="14">
        <v>522</v>
      </c>
      <c r="H126" s="15">
        <v>39326</v>
      </c>
      <c r="I126" s="16">
        <v>5899</v>
      </c>
    </row>
    <row r="127" spans="1:9" s="80" customFormat="1" x14ac:dyDescent="0.3">
      <c r="A127" s="19">
        <v>315008134001</v>
      </c>
      <c r="B127" s="83" t="s">
        <v>216</v>
      </c>
      <c r="C127" s="11" t="s">
        <v>23</v>
      </c>
      <c r="D127" s="18" t="s">
        <v>39</v>
      </c>
      <c r="E127" s="13" t="s">
        <v>25</v>
      </c>
      <c r="F127" s="13" t="s">
        <v>26</v>
      </c>
      <c r="G127" s="14">
        <v>522</v>
      </c>
      <c r="H127" s="20" t="s">
        <v>54</v>
      </c>
      <c r="I127" s="21">
        <v>0</v>
      </c>
    </row>
    <row r="128" spans="1:9" s="80" customFormat="1" x14ac:dyDescent="0.3">
      <c r="A128" s="19">
        <v>315008047026</v>
      </c>
      <c r="B128" s="83" t="s">
        <v>217</v>
      </c>
      <c r="C128" s="12" t="s">
        <v>218</v>
      </c>
      <c r="D128" s="18" t="s">
        <v>219</v>
      </c>
      <c r="E128" s="13" t="s">
        <v>25</v>
      </c>
      <c r="F128" s="13" t="s">
        <v>26</v>
      </c>
      <c r="G128" s="14">
        <v>522</v>
      </c>
      <c r="H128" s="20" t="s">
        <v>54</v>
      </c>
      <c r="I128" s="21">
        <v>0</v>
      </c>
    </row>
    <row r="129" spans="1:9" s="80" customFormat="1" ht="26.4" x14ac:dyDescent="0.3">
      <c r="A129" s="19">
        <v>315008047045</v>
      </c>
      <c r="B129" s="83" t="s">
        <v>220</v>
      </c>
      <c r="C129" s="11" t="s">
        <v>23</v>
      </c>
      <c r="D129" s="18" t="s">
        <v>39</v>
      </c>
      <c r="E129" s="13" t="s">
        <v>25</v>
      </c>
      <c r="F129" s="13" t="s">
        <v>26</v>
      </c>
      <c r="G129" s="14">
        <v>522</v>
      </c>
      <c r="H129" s="20" t="s">
        <v>54</v>
      </c>
      <c r="I129" s="21">
        <v>0</v>
      </c>
    </row>
    <row r="130" spans="1:9" s="80" customFormat="1" ht="26.4" x14ac:dyDescent="0.3">
      <c r="A130" s="19">
        <v>315008047046</v>
      </c>
      <c r="B130" s="83" t="s">
        <v>221</v>
      </c>
      <c r="C130" s="11" t="s">
        <v>23</v>
      </c>
      <c r="D130" s="18" t="s">
        <v>39</v>
      </c>
      <c r="E130" s="13" t="s">
        <v>25</v>
      </c>
      <c r="F130" s="13" t="s">
        <v>26</v>
      </c>
      <c r="G130" s="14">
        <v>522</v>
      </c>
      <c r="H130" s="20" t="s">
        <v>54</v>
      </c>
      <c r="I130" s="21">
        <v>0</v>
      </c>
    </row>
    <row r="131" spans="1:9" x14ac:dyDescent="0.3">
      <c r="A131" s="42"/>
      <c r="B131" s="43" t="s">
        <v>222</v>
      </c>
      <c r="C131" s="42"/>
      <c r="D131" s="42"/>
      <c r="E131" s="42"/>
      <c r="F131" s="42"/>
      <c r="G131" s="42"/>
      <c r="H131" s="44"/>
      <c r="I131" s="26">
        <f>SUM(I45:I130)</f>
        <v>31446.74</v>
      </c>
    </row>
    <row r="132" spans="1:9" s="80" customFormat="1" x14ac:dyDescent="0.3">
      <c r="A132" s="9" t="s">
        <v>223</v>
      </c>
      <c r="B132" s="36" t="s">
        <v>224</v>
      </c>
      <c r="C132" s="11" t="s">
        <v>23</v>
      </c>
      <c r="D132" s="12" t="s">
        <v>225</v>
      </c>
      <c r="E132" s="13" t="s">
        <v>25</v>
      </c>
      <c r="F132" s="13" t="s">
        <v>26</v>
      </c>
      <c r="G132" s="14">
        <v>523</v>
      </c>
      <c r="H132" s="15">
        <v>39326</v>
      </c>
      <c r="I132" s="16">
        <v>3200</v>
      </c>
    </row>
    <row r="133" spans="1:9" s="80" customFormat="1" x14ac:dyDescent="0.3">
      <c r="A133" s="9" t="s">
        <v>226</v>
      </c>
      <c r="B133" s="10" t="s">
        <v>227</v>
      </c>
      <c r="C133" s="85" t="s">
        <v>228</v>
      </c>
      <c r="D133" s="17" t="s">
        <v>229</v>
      </c>
      <c r="E133" s="13" t="s">
        <v>25</v>
      </c>
      <c r="F133" s="13" t="s">
        <v>26</v>
      </c>
      <c r="G133" s="14">
        <v>523</v>
      </c>
      <c r="H133" s="15">
        <v>39326</v>
      </c>
      <c r="I133" s="16">
        <v>3500</v>
      </c>
    </row>
    <row r="134" spans="1:9" s="80" customFormat="1" x14ac:dyDescent="0.3">
      <c r="A134" s="9" t="s">
        <v>230</v>
      </c>
      <c r="B134" s="86" t="s">
        <v>231</v>
      </c>
      <c r="C134" s="11" t="s">
        <v>23</v>
      </c>
      <c r="D134" s="17" t="s">
        <v>232</v>
      </c>
      <c r="E134" s="13" t="s">
        <v>25</v>
      </c>
      <c r="F134" s="13" t="s">
        <v>26</v>
      </c>
      <c r="G134" s="14">
        <v>523</v>
      </c>
      <c r="H134" s="15">
        <v>39326</v>
      </c>
      <c r="I134" s="16">
        <v>1373.29</v>
      </c>
    </row>
    <row r="135" spans="1:9" x14ac:dyDescent="0.3">
      <c r="A135" s="42"/>
      <c r="B135" s="43" t="s">
        <v>233</v>
      </c>
      <c r="C135" s="42"/>
      <c r="D135" s="42"/>
      <c r="E135" s="42"/>
      <c r="F135" s="42"/>
      <c r="G135" s="42"/>
      <c r="H135" s="44"/>
      <c r="I135" s="26">
        <f>SUM(I132:I134)</f>
        <v>8073.29</v>
      </c>
    </row>
    <row r="136" spans="1:9" x14ac:dyDescent="0.3">
      <c r="A136" s="45" t="s">
        <v>234</v>
      </c>
      <c r="B136" s="46"/>
      <c r="C136" s="47"/>
      <c r="D136" s="47"/>
      <c r="E136" s="47"/>
      <c r="F136" s="47"/>
      <c r="G136" s="47"/>
      <c r="H136" s="48"/>
      <c r="I136" s="49">
        <v>0</v>
      </c>
    </row>
    <row r="137" spans="1:9" ht="24" x14ac:dyDescent="0.3">
      <c r="A137" s="50" t="s">
        <v>235</v>
      </c>
      <c r="B137" s="50" t="s">
        <v>236</v>
      </c>
      <c r="C137" s="51">
        <v>2010</v>
      </c>
      <c r="D137" s="50" t="s">
        <v>237</v>
      </c>
      <c r="E137" s="52" t="s">
        <v>238</v>
      </c>
      <c r="F137" s="53" t="s">
        <v>26</v>
      </c>
      <c r="G137" s="54">
        <v>541</v>
      </c>
      <c r="H137" s="55" t="s">
        <v>239</v>
      </c>
      <c r="I137" s="56">
        <v>0</v>
      </c>
    </row>
    <row r="138" spans="1:9" ht="24" x14ac:dyDescent="0.3">
      <c r="A138" s="50" t="s">
        <v>240</v>
      </c>
      <c r="B138" s="50" t="s">
        <v>236</v>
      </c>
      <c r="C138" s="57">
        <v>2006</v>
      </c>
      <c r="D138" s="50" t="s">
        <v>241</v>
      </c>
      <c r="E138" s="52" t="s">
        <v>242</v>
      </c>
      <c r="F138" s="53" t="s">
        <v>26</v>
      </c>
      <c r="G138" s="54">
        <v>541</v>
      </c>
      <c r="H138" s="55" t="s">
        <v>239</v>
      </c>
      <c r="I138" s="56">
        <v>0</v>
      </c>
    </row>
    <row r="139" spans="1:9" ht="24" x14ac:dyDescent="0.3">
      <c r="A139" s="50" t="s">
        <v>243</v>
      </c>
      <c r="B139" s="58" t="s">
        <v>244</v>
      </c>
      <c r="C139" s="57">
        <v>2014</v>
      </c>
      <c r="D139" s="58" t="s">
        <v>245</v>
      </c>
      <c r="E139" s="52" t="s">
        <v>246</v>
      </c>
      <c r="F139" s="53" t="s">
        <v>26</v>
      </c>
      <c r="G139" s="59">
        <v>541</v>
      </c>
      <c r="H139" s="55" t="s">
        <v>239</v>
      </c>
      <c r="I139" s="56">
        <v>0</v>
      </c>
    </row>
    <row r="140" spans="1:9" x14ac:dyDescent="0.3">
      <c r="A140" s="60"/>
      <c r="B140" s="23" t="s">
        <v>247</v>
      </c>
      <c r="C140" s="42"/>
      <c r="D140" s="42"/>
      <c r="E140" s="42"/>
      <c r="F140" s="42"/>
      <c r="G140" s="42"/>
      <c r="H140" s="44"/>
      <c r="I140" s="26">
        <f>SUM(I138:I139)</f>
        <v>0</v>
      </c>
    </row>
    <row r="141" spans="1:9" s="76" customFormat="1" ht="15" customHeight="1" x14ac:dyDescent="0.3">
      <c r="A141" s="61" t="s">
        <v>248</v>
      </c>
      <c r="B141" s="62"/>
      <c r="C141" s="63"/>
      <c r="D141" s="63"/>
      <c r="E141" s="63"/>
      <c r="F141" s="63"/>
      <c r="G141" s="63"/>
      <c r="H141" s="64"/>
      <c r="I141" s="65">
        <f>+I142+I155</f>
        <v>26387</v>
      </c>
    </row>
    <row r="142" spans="1:9" x14ac:dyDescent="0.3">
      <c r="A142" s="66" t="s">
        <v>250</v>
      </c>
      <c r="B142" s="67" t="s">
        <v>251</v>
      </c>
      <c r="C142" s="68" t="s">
        <v>23</v>
      </c>
      <c r="D142" s="69" t="s">
        <v>252</v>
      </c>
      <c r="E142" s="70" t="s">
        <v>25</v>
      </c>
      <c r="F142" s="69" t="s">
        <v>253</v>
      </c>
      <c r="G142" s="54">
        <v>564</v>
      </c>
      <c r="H142" s="71">
        <v>42836</v>
      </c>
      <c r="I142" s="72">
        <v>3639</v>
      </c>
    </row>
    <row r="143" spans="1:9" ht="20.399999999999999" x14ac:dyDescent="0.3">
      <c r="A143" s="60"/>
      <c r="B143" s="23" t="s">
        <v>282</v>
      </c>
      <c r="C143" s="42"/>
      <c r="D143" s="42"/>
      <c r="E143" s="42"/>
      <c r="F143" s="42"/>
      <c r="G143" s="42"/>
      <c r="H143" s="44"/>
      <c r="I143" s="26">
        <f>+I142</f>
        <v>3639</v>
      </c>
    </row>
    <row r="144" spans="1:9" s="80" customFormat="1" x14ac:dyDescent="0.3">
      <c r="A144" s="9" t="s">
        <v>254</v>
      </c>
      <c r="B144" s="10" t="s">
        <v>255</v>
      </c>
      <c r="C144" s="94" t="s">
        <v>23</v>
      </c>
      <c r="D144" s="17" t="s">
        <v>215</v>
      </c>
      <c r="E144" s="11" t="s">
        <v>25</v>
      </c>
      <c r="F144" s="17" t="s">
        <v>256</v>
      </c>
      <c r="G144" s="14">
        <v>569</v>
      </c>
      <c r="H144" s="15">
        <v>39326</v>
      </c>
      <c r="I144" s="16">
        <v>3500</v>
      </c>
    </row>
    <row r="145" spans="1:9" s="80" customFormat="1" x14ac:dyDescent="0.3">
      <c r="A145" s="9" t="s">
        <v>257</v>
      </c>
      <c r="B145" s="10" t="s">
        <v>258</v>
      </c>
      <c r="C145" s="94" t="s">
        <v>23</v>
      </c>
      <c r="D145" s="17" t="s">
        <v>39</v>
      </c>
      <c r="E145" s="11" t="s">
        <v>25</v>
      </c>
      <c r="F145" s="17" t="s">
        <v>256</v>
      </c>
      <c r="G145" s="14">
        <v>569</v>
      </c>
      <c r="H145" s="15">
        <v>39326</v>
      </c>
      <c r="I145" s="16">
        <v>2500</v>
      </c>
    </row>
    <row r="146" spans="1:9" s="80" customFormat="1" x14ac:dyDescent="0.3">
      <c r="A146" s="9" t="s">
        <v>259</v>
      </c>
      <c r="B146" s="10" t="s">
        <v>260</v>
      </c>
      <c r="C146" s="94" t="s">
        <v>23</v>
      </c>
      <c r="D146" s="17" t="s">
        <v>261</v>
      </c>
      <c r="E146" s="11" t="s">
        <v>25</v>
      </c>
      <c r="F146" s="17" t="s">
        <v>256</v>
      </c>
      <c r="G146" s="14">
        <v>569</v>
      </c>
      <c r="H146" s="15">
        <v>39326</v>
      </c>
      <c r="I146" s="16">
        <v>1500</v>
      </c>
    </row>
    <row r="147" spans="1:9" s="80" customFormat="1" x14ac:dyDescent="0.3">
      <c r="A147" s="9" t="s">
        <v>272</v>
      </c>
      <c r="B147" s="10" t="s">
        <v>273</v>
      </c>
      <c r="C147" s="94" t="s">
        <v>23</v>
      </c>
      <c r="D147" s="17" t="s">
        <v>39</v>
      </c>
      <c r="E147" s="11" t="s">
        <v>25</v>
      </c>
      <c r="F147" s="17" t="s">
        <v>256</v>
      </c>
      <c r="G147" s="14">
        <v>569</v>
      </c>
      <c r="H147" s="15">
        <v>39326</v>
      </c>
      <c r="I147" s="16">
        <v>1000</v>
      </c>
    </row>
    <row r="148" spans="1:9" s="80" customFormat="1" x14ac:dyDescent="0.3">
      <c r="A148" s="9" t="s">
        <v>274</v>
      </c>
      <c r="B148" s="10" t="s">
        <v>214</v>
      </c>
      <c r="C148" s="94" t="s">
        <v>23</v>
      </c>
      <c r="D148" s="17" t="s">
        <v>275</v>
      </c>
      <c r="E148" s="11" t="s">
        <v>25</v>
      </c>
      <c r="F148" s="17" t="s">
        <v>256</v>
      </c>
      <c r="G148" s="14">
        <v>569</v>
      </c>
      <c r="H148" s="15">
        <v>41527</v>
      </c>
      <c r="I148" s="16">
        <v>6800</v>
      </c>
    </row>
    <row r="149" spans="1:9" s="80" customFormat="1" x14ac:dyDescent="0.3">
      <c r="A149" s="9" t="s">
        <v>276</v>
      </c>
      <c r="B149" s="10" t="s">
        <v>277</v>
      </c>
      <c r="C149" s="94" t="s">
        <v>23</v>
      </c>
      <c r="D149" s="17" t="s">
        <v>39</v>
      </c>
      <c r="E149" s="11" t="s">
        <v>25</v>
      </c>
      <c r="F149" s="17" t="s">
        <v>278</v>
      </c>
      <c r="G149" s="14">
        <v>569</v>
      </c>
      <c r="H149" s="15">
        <v>39326</v>
      </c>
      <c r="I149" s="16">
        <f>1200.74-802.74</f>
        <v>398</v>
      </c>
    </row>
    <row r="150" spans="1:9" s="80" customFormat="1" ht="13.95" customHeight="1" x14ac:dyDescent="0.3">
      <c r="A150" s="9" t="s">
        <v>262</v>
      </c>
      <c r="B150" s="10" t="s">
        <v>58</v>
      </c>
      <c r="C150" s="94" t="s">
        <v>23</v>
      </c>
      <c r="D150" s="17" t="s">
        <v>39</v>
      </c>
      <c r="E150" s="11" t="s">
        <v>25</v>
      </c>
      <c r="F150" s="17" t="s">
        <v>256</v>
      </c>
      <c r="G150" s="14">
        <v>569</v>
      </c>
      <c r="H150" s="15">
        <v>39326</v>
      </c>
      <c r="I150" s="16">
        <v>850</v>
      </c>
    </row>
    <row r="151" spans="1:9" s="80" customFormat="1" x14ac:dyDescent="0.3">
      <c r="A151" s="9" t="s">
        <v>263</v>
      </c>
      <c r="B151" s="10" t="s">
        <v>264</v>
      </c>
      <c r="C151" s="94" t="s">
        <v>23</v>
      </c>
      <c r="D151" s="17" t="s">
        <v>39</v>
      </c>
      <c r="E151" s="11" t="s">
        <v>25</v>
      </c>
      <c r="F151" s="17" t="s">
        <v>256</v>
      </c>
      <c r="G151" s="14">
        <v>569</v>
      </c>
      <c r="H151" s="15">
        <v>39326</v>
      </c>
      <c r="I151" s="16">
        <v>200</v>
      </c>
    </row>
    <row r="152" spans="1:9" s="80" customFormat="1" x14ac:dyDescent="0.3">
      <c r="A152" s="9" t="s">
        <v>265</v>
      </c>
      <c r="B152" s="10" t="s">
        <v>266</v>
      </c>
      <c r="C152" s="94" t="s">
        <v>23</v>
      </c>
      <c r="D152" s="17" t="s">
        <v>39</v>
      </c>
      <c r="E152" s="11" t="s">
        <v>25</v>
      </c>
      <c r="F152" s="17" t="s">
        <v>256</v>
      </c>
      <c r="G152" s="14">
        <v>569</v>
      </c>
      <c r="H152" s="15">
        <v>39326</v>
      </c>
      <c r="I152" s="16">
        <v>2800</v>
      </c>
    </row>
    <row r="153" spans="1:9" s="80" customFormat="1" x14ac:dyDescent="0.3">
      <c r="A153" s="9" t="s">
        <v>267</v>
      </c>
      <c r="B153" s="10" t="s">
        <v>268</v>
      </c>
      <c r="C153" s="94" t="s">
        <v>23</v>
      </c>
      <c r="D153" s="17" t="s">
        <v>39</v>
      </c>
      <c r="E153" s="11" t="s">
        <v>25</v>
      </c>
      <c r="F153" s="17" t="s">
        <v>256</v>
      </c>
      <c r="G153" s="14">
        <v>569</v>
      </c>
      <c r="H153" s="15">
        <v>42860</v>
      </c>
      <c r="I153" s="16">
        <v>2700</v>
      </c>
    </row>
    <row r="154" spans="1:9" s="80" customFormat="1" x14ac:dyDescent="0.3">
      <c r="A154" s="9" t="s">
        <v>269</v>
      </c>
      <c r="B154" s="10" t="s">
        <v>270</v>
      </c>
      <c r="C154" s="94" t="s">
        <v>23</v>
      </c>
      <c r="D154" s="17" t="s">
        <v>271</v>
      </c>
      <c r="E154" s="11" t="s">
        <v>25</v>
      </c>
      <c r="F154" s="17" t="s">
        <v>256</v>
      </c>
      <c r="G154" s="14">
        <v>569</v>
      </c>
      <c r="H154" s="15">
        <v>39326</v>
      </c>
      <c r="I154" s="16">
        <v>500</v>
      </c>
    </row>
    <row r="155" spans="1:9" x14ac:dyDescent="0.3">
      <c r="A155" s="60"/>
      <c r="B155" s="23" t="s">
        <v>283</v>
      </c>
      <c r="C155" s="42"/>
      <c r="D155" s="42"/>
      <c r="E155" s="42"/>
      <c r="F155" s="42"/>
      <c r="G155" s="42"/>
      <c r="H155" s="44"/>
      <c r="I155" s="26">
        <f>SUM(I144:I154)</f>
        <v>22748</v>
      </c>
    </row>
    <row r="156" spans="1:9" x14ac:dyDescent="0.3">
      <c r="A156" s="101" t="s">
        <v>279</v>
      </c>
      <c r="B156" s="102"/>
      <c r="C156" s="102"/>
      <c r="D156" s="102"/>
      <c r="E156" s="102"/>
      <c r="F156" s="102"/>
      <c r="G156" s="102"/>
      <c r="H156" s="103"/>
      <c r="I156" s="74">
        <f>+I141+I136+I42+I6</f>
        <v>158360.39000000001</v>
      </c>
    </row>
    <row r="157" spans="1:9" x14ac:dyDescent="0.3">
      <c r="A157" s="75"/>
      <c r="B157" s="76"/>
      <c r="C157" s="75"/>
      <c r="D157" s="75"/>
      <c r="E157" s="76"/>
      <c r="F157" s="76"/>
      <c r="G157" s="77"/>
      <c r="H157" s="75"/>
      <c r="I157" s="78"/>
    </row>
    <row r="158" spans="1:9" x14ac:dyDescent="0.3">
      <c r="A158" s="75"/>
      <c r="B158" s="76"/>
      <c r="C158" s="75"/>
      <c r="D158" s="75"/>
      <c r="E158" s="76"/>
      <c r="F158" s="76"/>
      <c r="G158" s="77"/>
      <c r="H158" s="75"/>
      <c r="I158" s="78"/>
    </row>
    <row r="159" spans="1:9" x14ac:dyDescent="0.3">
      <c r="A159" s="75"/>
      <c r="B159" s="76"/>
      <c r="C159" s="75"/>
      <c r="D159" s="75"/>
      <c r="E159" s="76"/>
      <c r="F159" s="76"/>
      <c r="G159" s="77"/>
      <c r="H159" s="75"/>
      <c r="I159" s="78"/>
    </row>
    <row r="160" spans="1:9" x14ac:dyDescent="0.3">
      <c r="A160" s="75"/>
      <c r="B160" s="76"/>
      <c r="C160" s="75"/>
      <c r="D160" s="75"/>
      <c r="E160" s="76"/>
      <c r="F160" s="76"/>
      <c r="G160" s="104" t="s">
        <v>280</v>
      </c>
      <c r="H160" s="104"/>
      <c r="I160" s="79">
        <f>+I156</f>
        <v>158360.39000000001</v>
      </c>
    </row>
    <row r="161" spans="1:9" x14ac:dyDescent="0.3">
      <c r="A161" s="75"/>
      <c r="B161" s="76"/>
      <c r="C161" s="75"/>
      <c r="D161" s="75"/>
      <c r="E161" s="76"/>
      <c r="F161" s="76"/>
      <c r="G161" s="77"/>
      <c r="H161" s="75"/>
      <c r="I161" s="78"/>
    </row>
    <row r="162" spans="1:9" x14ac:dyDescent="0.3">
      <c r="A162" s="75"/>
      <c r="B162" s="76"/>
      <c r="C162" s="75"/>
      <c r="D162" s="75"/>
      <c r="E162" s="76"/>
      <c r="F162" s="76"/>
      <c r="G162" s="77"/>
      <c r="H162" s="75"/>
      <c r="I162" s="78"/>
    </row>
    <row r="163" spans="1:9" x14ac:dyDescent="0.3">
      <c r="A163" s="75"/>
      <c r="B163" s="76"/>
      <c r="C163" s="75"/>
      <c r="D163" s="75"/>
      <c r="E163" s="76"/>
      <c r="F163" s="76"/>
      <c r="G163" s="77"/>
      <c r="H163" s="75"/>
      <c r="I163" s="78"/>
    </row>
    <row r="164" spans="1:9" x14ac:dyDescent="0.3">
      <c r="A164" s="75"/>
      <c r="B164" s="76"/>
      <c r="C164" s="75"/>
      <c r="D164" s="75"/>
      <c r="E164" s="76"/>
      <c r="F164" s="76"/>
      <c r="G164" s="77"/>
      <c r="H164" s="75"/>
      <c r="I164" s="78"/>
    </row>
    <row r="165" spans="1:9" x14ac:dyDescent="0.3">
      <c r="A165" s="75"/>
      <c r="B165" s="76"/>
      <c r="C165" s="75"/>
      <c r="D165" s="75"/>
      <c r="E165" s="76"/>
      <c r="F165" s="76"/>
      <c r="G165" s="77"/>
      <c r="H165" s="75"/>
      <c r="I165" s="78"/>
    </row>
    <row r="166" spans="1:9" x14ac:dyDescent="0.3">
      <c r="A166" s="75"/>
      <c r="B166" s="76"/>
      <c r="C166" s="75"/>
      <c r="D166" s="75"/>
      <c r="E166" s="76"/>
      <c r="F166" s="76"/>
      <c r="G166" s="77"/>
      <c r="H166" s="75"/>
      <c r="I166" s="78"/>
    </row>
    <row r="167" spans="1:9" x14ac:dyDescent="0.3">
      <c r="A167" s="75"/>
      <c r="B167" s="76"/>
      <c r="C167" s="75"/>
      <c r="D167" s="75"/>
      <c r="E167" s="76"/>
      <c r="F167" s="76"/>
      <c r="G167" s="77"/>
      <c r="H167" s="75"/>
      <c r="I167" s="78"/>
    </row>
    <row r="168" spans="1:9" x14ac:dyDescent="0.3">
      <c r="A168" s="75"/>
      <c r="B168" s="76"/>
      <c r="C168" s="75"/>
      <c r="D168" s="75"/>
      <c r="E168" s="76"/>
      <c r="F168" s="76"/>
      <c r="G168" s="77"/>
      <c r="H168" s="75"/>
      <c r="I168" s="78"/>
    </row>
    <row r="169" spans="1:9" x14ac:dyDescent="0.3">
      <c r="A169" s="75"/>
      <c r="B169" s="76"/>
      <c r="C169" s="75"/>
      <c r="D169" s="75"/>
      <c r="E169" s="76"/>
      <c r="F169" s="76"/>
      <c r="G169" s="77"/>
      <c r="H169" s="75"/>
      <c r="I169" s="78"/>
    </row>
    <row r="170" spans="1:9" x14ac:dyDescent="0.3">
      <c r="A170" s="75"/>
      <c r="B170" s="76"/>
      <c r="C170" s="75"/>
      <c r="D170" s="75"/>
      <c r="E170" s="76"/>
      <c r="F170" s="76"/>
      <c r="G170" s="77"/>
      <c r="H170" s="75"/>
      <c r="I170" s="78"/>
    </row>
  </sheetData>
  <mergeCells count="5">
    <mergeCell ref="A1:I1"/>
    <mergeCell ref="A2:I2"/>
    <mergeCell ref="A3:I3"/>
    <mergeCell ref="A156:H156"/>
    <mergeCell ref="G160:H1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193C-3E73-45DA-A3A8-1D0D18B4BEE1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FD34-CC76-4A06-9576-441163237D0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C7C4-8AB3-4997-BD74-86CCFA61896D}">
  <dimension ref="A1:M168"/>
  <sheetViews>
    <sheetView topLeftCell="B1" zoomScale="121" zoomScaleNormal="175" workbookViewId="0">
      <selection activeCell="B140" sqref="B140"/>
    </sheetView>
  </sheetViews>
  <sheetFormatPr baseColWidth="10" defaultRowHeight="14.4" x14ac:dyDescent="0.3"/>
  <cols>
    <col min="1" max="1" width="20" customWidth="1"/>
    <col min="2" max="2" width="35.5546875" bestFit="1" customWidth="1"/>
    <col min="6" max="6" width="12.33203125" bestFit="1" customWidth="1"/>
    <col min="10" max="10" width="11.5546875" style="87"/>
  </cols>
  <sheetData>
    <row r="1" spans="1:11" x14ac:dyDescent="0.3">
      <c r="A1" s="95" t="s">
        <v>0</v>
      </c>
      <c r="B1" s="96"/>
      <c r="C1" s="96"/>
      <c r="D1" s="96"/>
      <c r="E1" s="96"/>
      <c r="F1" s="96"/>
      <c r="G1" s="96"/>
      <c r="H1" s="96"/>
      <c r="I1" s="96"/>
    </row>
    <row r="2" spans="1:11" x14ac:dyDescent="0.3">
      <c r="A2" s="97" t="s">
        <v>1</v>
      </c>
      <c r="B2" s="98"/>
      <c r="C2" s="98"/>
      <c r="D2" s="98"/>
      <c r="E2" s="98"/>
      <c r="F2" s="98"/>
      <c r="G2" s="98"/>
      <c r="H2" s="98"/>
      <c r="I2" s="98"/>
    </row>
    <row r="3" spans="1:11" x14ac:dyDescent="0.3">
      <c r="A3" s="99" t="s">
        <v>281</v>
      </c>
      <c r="B3" s="100"/>
      <c r="C3" s="100"/>
      <c r="D3" s="100"/>
      <c r="E3" s="100"/>
      <c r="F3" s="100"/>
      <c r="G3" s="100"/>
      <c r="H3" s="100"/>
      <c r="I3" s="100"/>
    </row>
    <row r="4" spans="1:1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11" ht="24" x14ac:dyDescent="0.3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3" t="s">
        <v>19</v>
      </c>
    </row>
    <row r="6" spans="1:11" x14ac:dyDescent="0.3">
      <c r="A6" s="4" t="s">
        <v>20</v>
      </c>
      <c r="B6" s="5"/>
      <c r="C6" s="6"/>
      <c r="D6" s="6"/>
      <c r="E6" s="6"/>
      <c r="F6" s="6"/>
      <c r="G6" s="6"/>
      <c r="H6" s="7"/>
      <c r="I6" s="8">
        <f>+I24+I32+I40</f>
        <v>86874.559999999998</v>
      </c>
      <c r="J6" s="90">
        <v>44874.1</v>
      </c>
      <c r="K6" s="91">
        <f>+I6-J6</f>
        <v>42000.46</v>
      </c>
    </row>
    <row r="7" spans="1:11" hidden="1" x14ac:dyDescent="0.3">
      <c r="A7" s="9" t="s">
        <v>21</v>
      </c>
      <c r="B7" s="10" t="s">
        <v>22</v>
      </c>
      <c r="C7" s="11" t="s">
        <v>23</v>
      </c>
      <c r="D7" s="12" t="s">
        <v>24</v>
      </c>
      <c r="E7" s="13" t="s">
        <v>25</v>
      </c>
      <c r="F7" s="13" t="s">
        <v>26</v>
      </c>
      <c r="G7" s="14">
        <v>511</v>
      </c>
      <c r="H7" s="15">
        <v>39326</v>
      </c>
      <c r="I7" s="16">
        <v>10500</v>
      </c>
    </row>
    <row r="8" spans="1:11" hidden="1" x14ac:dyDescent="0.3">
      <c r="A8" s="9" t="s">
        <v>27</v>
      </c>
      <c r="B8" s="10" t="s">
        <v>28</v>
      </c>
      <c r="C8" s="11" t="s">
        <v>23</v>
      </c>
      <c r="D8" s="12" t="s">
        <v>24</v>
      </c>
      <c r="E8" s="13" t="s">
        <v>25</v>
      </c>
      <c r="F8" s="13" t="s">
        <v>26</v>
      </c>
      <c r="G8" s="14">
        <v>511</v>
      </c>
      <c r="H8" s="15">
        <v>39326</v>
      </c>
      <c r="I8" s="16">
        <v>1000</v>
      </c>
    </row>
    <row r="9" spans="1:11" hidden="1" x14ac:dyDescent="0.3">
      <c r="A9" s="9" t="s">
        <v>29</v>
      </c>
      <c r="B9" s="10" t="s">
        <v>30</v>
      </c>
      <c r="C9" s="11" t="s">
        <v>23</v>
      </c>
      <c r="D9" s="12" t="s">
        <v>24</v>
      </c>
      <c r="E9" s="13" t="s">
        <v>25</v>
      </c>
      <c r="F9" s="13" t="s">
        <v>26</v>
      </c>
      <c r="G9" s="14">
        <v>511</v>
      </c>
      <c r="H9" s="15">
        <v>39326</v>
      </c>
      <c r="I9" s="16">
        <v>1000</v>
      </c>
    </row>
    <row r="10" spans="1:11" hidden="1" x14ac:dyDescent="0.3">
      <c r="A10" s="9" t="s">
        <v>31</v>
      </c>
      <c r="B10" s="10" t="s">
        <v>32</v>
      </c>
      <c r="C10" s="11" t="s">
        <v>23</v>
      </c>
      <c r="D10" s="12" t="s">
        <v>24</v>
      </c>
      <c r="E10" s="13" t="s">
        <v>25</v>
      </c>
      <c r="F10" s="13" t="s">
        <v>26</v>
      </c>
      <c r="G10" s="14">
        <v>511</v>
      </c>
      <c r="H10" s="15">
        <v>39326</v>
      </c>
      <c r="I10" s="16">
        <v>1000</v>
      </c>
    </row>
    <row r="11" spans="1:11" hidden="1" x14ac:dyDescent="0.3">
      <c r="A11" s="9" t="s">
        <v>33</v>
      </c>
      <c r="B11" s="10" t="s">
        <v>34</v>
      </c>
      <c r="C11" s="11" t="s">
        <v>23</v>
      </c>
      <c r="D11" s="12" t="s">
        <v>24</v>
      </c>
      <c r="E11" s="13" t="s">
        <v>25</v>
      </c>
      <c r="F11" s="13" t="s">
        <v>26</v>
      </c>
      <c r="G11" s="14">
        <v>511</v>
      </c>
      <c r="H11" s="15">
        <v>39326</v>
      </c>
      <c r="I11" s="16">
        <v>5000</v>
      </c>
    </row>
    <row r="12" spans="1:11" hidden="1" x14ac:dyDescent="0.3">
      <c r="A12" s="9" t="s">
        <v>35</v>
      </c>
      <c r="B12" s="10" t="s">
        <v>36</v>
      </c>
      <c r="C12" s="11" t="s">
        <v>23</v>
      </c>
      <c r="D12" s="12" t="s">
        <v>24</v>
      </c>
      <c r="E12" s="13" t="s">
        <v>25</v>
      </c>
      <c r="F12" s="13" t="s">
        <v>26</v>
      </c>
      <c r="G12" s="14">
        <v>511</v>
      </c>
      <c r="H12" s="15">
        <v>39326</v>
      </c>
      <c r="I12" s="16">
        <v>1500</v>
      </c>
    </row>
    <row r="13" spans="1:11" hidden="1" x14ac:dyDescent="0.3">
      <c r="A13" s="9" t="s">
        <v>37</v>
      </c>
      <c r="B13" s="10" t="s">
        <v>38</v>
      </c>
      <c r="C13" s="11" t="s">
        <v>23</v>
      </c>
      <c r="D13" s="17" t="s">
        <v>39</v>
      </c>
      <c r="E13" s="13" t="s">
        <v>25</v>
      </c>
      <c r="F13" s="13" t="s">
        <v>26</v>
      </c>
      <c r="G13" s="14">
        <v>511</v>
      </c>
      <c r="H13" s="15">
        <v>39326</v>
      </c>
      <c r="I13" s="16">
        <v>1500</v>
      </c>
    </row>
    <row r="14" spans="1:11" hidden="1" x14ac:dyDescent="0.3">
      <c r="A14" s="9" t="s">
        <v>40</v>
      </c>
      <c r="B14" s="10" t="s">
        <v>41</v>
      </c>
      <c r="C14" s="11" t="s">
        <v>23</v>
      </c>
      <c r="D14" s="17" t="s">
        <v>39</v>
      </c>
      <c r="E14" s="13" t="s">
        <v>25</v>
      </c>
      <c r="F14" s="13" t="s">
        <v>26</v>
      </c>
      <c r="G14" s="14">
        <v>511</v>
      </c>
      <c r="H14" s="15">
        <v>39326</v>
      </c>
      <c r="I14" s="16">
        <v>3000</v>
      </c>
    </row>
    <row r="15" spans="1:11" hidden="1" x14ac:dyDescent="0.3">
      <c r="A15" s="9" t="s">
        <v>42</v>
      </c>
      <c r="B15" s="10" t="s">
        <v>43</v>
      </c>
      <c r="C15" s="11" t="s">
        <v>23</v>
      </c>
      <c r="D15" s="17" t="s">
        <v>39</v>
      </c>
      <c r="E15" s="13" t="s">
        <v>25</v>
      </c>
      <c r="F15" s="13" t="s">
        <v>26</v>
      </c>
      <c r="G15" s="14">
        <v>511</v>
      </c>
      <c r="H15" s="15">
        <v>39326</v>
      </c>
      <c r="I15" s="16">
        <v>1500</v>
      </c>
    </row>
    <row r="16" spans="1:11" hidden="1" x14ac:dyDescent="0.3">
      <c r="A16" s="9" t="s">
        <v>44</v>
      </c>
      <c r="B16" s="10" t="s">
        <v>45</v>
      </c>
      <c r="C16" s="11" t="s">
        <v>23</v>
      </c>
      <c r="D16" s="18" t="s">
        <v>39</v>
      </c>
      <c r="E16" s="13" t="s">
        <v>25</v>
      </c>
      <c r="F16" s="13" t="s">
        <v>26</v>
      </c>
      <c r="G16" s="14">
        <v>511</v>
      </c>
      <c r="H16" s="15">
        <v>39326</v>
      </c>
      <c r="I16" s="16">
        <v>1500</v>
      </c>
    </row>
    <row r="17" spans="1:11" hidden="1" x14ac:dyDescent="0.3">
      <c r="A17" s="9" t="s">
        <v>46</v>
      </c>
      <c r="B17" s="10" t="s">
        <v>47</v>
      </c>
      <c r="C17" s="11" t="s">
        <v>23</v>
      </c>
      <c r="D17" s="18" t="s">
        <v>48</v>
      </c>
      <c r="E17" s="13" t="s">
        <v>25</v>
      </c>
      <c r="F17" s="13" t="s">
        <v>26</v>
      </c>
      <c r="G17" s="14">
        <v>511</v>
      </c>
      <c r="H17" s="15">
        <v>39326</v>
      </c>
      <c r="I17" s="16">
        <v>2500</v>
      </c>
    </row>
    <row r="18" spans="1:11" hidden="1" x14ac:dyDescent="0.3">
      <c r="A18" s="9" t="s">
        <v>49</v>
      </c>
      <c r="B18" s="10" t="s">
        <v>50</v>
      </c>
      <c r="C18" s="11" t="s">
        <v>23</v>
      </c>
      <c r="D18" s="18" t="s">
        <v>39</v>
      </c>
      <c r="E18" s="13" t="s">
        <v>25</v>
      </c>
      <c r="F18" s="13" t="s">
        <v>26</v>
      </c>
      <c r="G18" s="14">
        <v>511</v>
      </c>
      <c r="H18" s="15">
        <v>39326</v>
      </c>
      <c r="I18" s="16">
        <v>1500</v>
      </c>
    </row>
    <row r="19" spans="1:11" hidden="1" x14ac:dyDescent="0.3">
      <c r="A19" s="9" t="s">
        <v>51</v>
      </c>
      <c r="B19" s="10" t="s">
        <v>52</v>
      </c>
      <c r="C19" s="11" t="s">
        <v>23</v>
      </c>
      <c r="D19" s="18" t="s">
        <v>39</v>
      </c>
      <c r="E19" s="13" t="s">
        <v>25</v>
      </c>
      <c r="F19" s="13" t="s">
        <v>26</v>
      </c>
      <c r="G19" s="14">
        <v>511</v>
      </c>
      <c r="H19" s="15">
        <v>39326</v>
      </c>
      <c r="I19" s="16">
        <v>1500</v>
      </c>
    </row>
    <row r="20" spans="1:11" hidden="1" x14ac:dyDescent="0.3">
      <c r="A20" s="19">
        <v>315008003001</v>
      </c>
      <c r="B20" s="10" t="s">
        <v>53</v>
      </c>
      <c r="C20" s="11" t="s">
        <v>23</v>
      </c>
      <c r="D20" s="18" t="s">
        <v>39</v>
      </c>
      <c r="E20" s="13" t="s">
        <v>25</v>
      </c>
      <c r="F20" s="13" t="s">
        <v>26</v>
      </c>
      <c r="G20" s="14">
        <v>511</v>
      </c>
      <c r="H20" s="20" t="s">
        <v>54</v>
      </c>
      <c r="I20" s="21">
        <v>0</v>
      </c>
    </row>
    <row r="21" spans="1:11" hidden="1" x14ac:dyDescent="0.3">
      <c r="A21" s="9" t="s">
        <v>55</v>
      </c>
      <c r="B21" s="10" t="s">
        <v>56</v>
      </c>
      <c r="C21" s="11" t="s">
        <v>23</v>
      </c>
      <c r="D21" s="17" t="s">
        <v>23</v>
      </c>
      <c r="E21" s="13" t="s">
        <v>25</v>
      </c>
      <c r="F21" s="13" t="s">
        <v>26</v>
      </c>
      <c r="G21" s="14">
        <v>511</v>
      </c>
      <c r="H21" s="15">
        <v>39326</v>
      </c>
      <c r="I21" s="16">
        <v>850</v>
      </c>
    </row>
    <row r="22" spans="1:11" hidden="1" x14ac:dyDescent="0.3">
      <c r="A22" s="9" t="s">
        <v>57</v>
      </c>
      <c r="B22" s="10" t="s">
        <v>58</v>
      </c>
      <c r="C22" s="11" t="s">
        <v>23</v>
      </c>
      <c r="D22" s="17" t="s">
        <v>23</v>
      </c>
      <c r="E22" s="13" t="s">
        <v>25</v>
      </c>
      <c r="F22" s="13" t="s">
        <v>26</v>
      </c>
      <c r="G22" s="14">
        <v>511</v>
      </c>
      <c r="H22" s="15">
        <v>39326</v>
      </c>
      <c r="I22" s="16">
        <v>2000</v>
      </c>
    </row>
    <row r="23" spans="1:11" hidden="1" x14ac:dyDescent="0.3">
      <c r="A23" s="9" t="s">
        <v>59</v>
      </c>
      <c r="B23" s="10" t="s">
        <v>60</v>
      </c>
      <c r="C23" s="11" t="s">
        <v>23</v>
      </c>
      <c r="D23" s="17" t="s">
        <v>23</v>
      </c>
      <c r="E23" s="13" t="s">
        <v>25</v>
      </c>
      <c r="F23" s="13" t="s">
        <v>26</v>
      </c>
      <c r="G23" s="14">
        <v>511</v>
      </c>
      <c r="H23" s="15">
        <v>39326</v>
      </c>
      <c r="I23" s="16">
        <v>1502</v>
      </c>
    </row>
    <row r="24" spans="1:11" x14ac:dyDescent="0.3">
      <c r="A24" s="22"/>
      <c r="B24" s="23" t="s">
        <v>61</v>
      </c>
      <c r="C24" s="24"/>
      <c r="D24" s="24"/>
      <c r="E24" s="24"/>
      <c r="F24" s="24"/>
      <c r="G24" s="24"/>
      <c r="H24" s="25"/>
      <c r="I24" s="26">
        <f>SUM(I7:I23)</f>
        <v>37352</v>
      </c>
      <c r="J24" s="87">
        <v>6195.01</v>
      </c>
      <c r="K24" s="89">
        <f>+I24-J24</f>
        <v>31156.989999999998</v>
      </c>
    </row>
    <row r="25" spans="1:11" hidden="1" x14ac:dyDescent="0.3">
      <c r="A25" s="9" t="s">
        <v>62</v>
      </c>
      <c r="B25" s="27" t="s">
        <v>63</v>
      </c>
      <c r="C25" s="28" t="s">
        <v>23</v>
      </c>
      <c r="D25" s="17" t="s">
        <v>24</v>
      </c>
      <c r="E25" s="29" t="s">
        <v>25</v>
      </c>
      <c r="F25" s="29" t="s">
        <v>26</v>
      </c>
      <c r="G25" s="30">
        <v>511</v>
      </c>
      <c r="H25" s="31">
        <v>39326</v>
      </c>
      <c r="I25" s="32">
        <v>950</v>
      </c>
      <c r="K25" s="89">
        <f t="shared" ref="K25:K88" si="0">+I25-J25</f>
        <v>950</v>
      </c>
    </row>
    <row r="26" spans="1:11" hidden="1" x14ac:dyDescent="0.3">
      <c r="A26" s="9" t="s">
        <v>64</v>
      </c>
      <c r="B26" s="27" t="s">
        <v>65</v>
      </c>
      <c r="C26" s="28" t="s">
        <v>23</v>
      </c>
      <c r="D26" s="17" t="s">
        <v>24</v>
      </c>
      <c r="E26" s="29" t="s">
        <v>25</v>
      </c>
      <c r="F26" s="29" t="s">
        <v>26</v>
      </c>
      <c r="G26" s="30">
        <v>511</v>
      </c>
      <c r="H26" s="31">
        <v>40452</v>
      </c>
      <c r="I26" s="32">
        <v>4357.5600000000004</v>
      </c>
      <c r="K26" s="89">
        <f t="shared" si="0"/>
        <v>4357.5600000000004</v>
      </c>
    </row>
    <row r="27" spans="1:11" hidden="1" x14ac:dyDescent="0.3">
      <c r="A27" s="9" t="s">
        <v>66</v>
      </c>
      <c r="B27" s="27" t="s">
        <v>67</v>
      </c>
      <c r="C27" s="28" t="s">
        <v>23</v>
      </c>
      <c r="D27" s="17" t="s">
        <v>24</v>
      </c>
      <c r="E27" s="29" t="s">
        <v>25</v>
      </c>
      <c r="F27" s="29" t="s">
        <v>26</v>
      </c>
      <c r="G27" s="30">
        <v>511</v>
      </c>
      <c r="H27" s="31">
        <v>40452</v>
      </c>
      <c r="I27" s="32">
        <v>1000</v>
      </c>
      <c r="K27" s="89">
        <f t="shared" si="0"/>
        <v>1000</v>
      </c>
    </row>
    <row r="28" spans="1:11" hidden="1" x14ac:dyDescent="0.3">
      <c r="A28" s="9" t="s">
        <v>68</v>
      </c>
      <c r="B28" s="27" t="s">
        <v>69</v>
      </c>
      <c r="C28" s="28" t="s">
        <v>23</v>
      </c>
      <c r="D28" s="17" t="s">
        <v>70</v>
      </c>
      <c r="E28" s="29" t="s">
        <v>25</v>
      </c>
      <c r="F28" s="29" t="s">
        <v>26</v>
      </c>
      <c r="G28" s="30">
        <v>511</v>
      </c>
      <c r="H28" s="31">
        <v>41579</v>
      </c>
      <c r="I28" s="32">
        <v>3500</v>
      </c>
      <c r="K28" s="89">
        <f t="shared" si="0"/>
        <v>3500</v>
      </c>
    </row>
    <row r="29" spans="1:11" hidden="1" x14ac:dyDescent="0.3">
      <c r="A29" s="9" t="s">
        <v>71</v>
      </c>
      <c r="B29" s="33" t="s">
        <v>72</v>
      </c>
      <c r="C29" s="28" t="s">
        <v>23</v>
      </c>
      <c r="D29" s="17" t="s">
        <v>73</v>
      </c>
      <c r="E29" s="29" t="s">
        <v>25</v>
      </c>
      <c r="F29" s="29" t="s">
        <v>26</v>
      </c>
      <c r="G29" s="30">
        <v>511</v>
      </c>
      <c r="H29" s="31">
        <v>42867</v>
      </c>
      <c r="I29" s="32">
        <v>12947</v>
      </c>
      <c r="K29" s="89">
        <f t="shared" si="0"/>
        <v>12947</v>
      </c>
    </row>
    <row r="30" spans="1:11" hidden="1" x14ac:dyDescent="0.3">
      <c r="A30" s="9" t="s">
        <v>74</v>
      </c>
      <c r="B30" s="27" t="s">
        <v>75</v>
      </c>
      <c r="C30" s="28" t="s">
        <v>23</v>
      </c>
      <c r="D30" s="34" t="s">
        <v>76</v>
      </c>
      <c r="E30" s="29" t="s">
        <v>25</v>
      </c>
      <c r="F30" s="29" t="s">
        <v>26</v>
      </c>
      <c r="G30" s="30">
        <v>511</v>
      </c>
      <c r="H30" s="31">
        <v>39326</v>
      </c>
      <c r="I30" s="32">
        <v>350</v>
      </c>
      <c r="K30" s="89">
        <f t="shared" si="0"/>
        <v>350</v>
      </c>
    </row>
    <row r="31" spans="1:11" hidden="1" x14ac:dyDescent="0.3">
      <c r="A31" s="9" t="s">
        <v>77</v>
      </c>
      <c r="B31" s="27" t="s">
        <v>78</v>
      </c>
      <c r="C31" s="28" t="s">
        <v>23</v>
      </c>
      <c r="D31" s="17" t="s">
        <v>79</v>
      </c>
      <c r="E31" s="29" t="s">
        <v>25</v>
      </c>
      <c r="F31" s="29" t="s">
        <v>26</v>
      </c>
      <c r="G31" s="30">
        <v>511</v>
      </c>
      <c r="H31" s="31">
        <v>39326</v>
      </c>
      <c r="I31" s="32">
        <v>1250</v>
      </c>
      <c r="K31" s="89">
        <f t="shared" si="0"/>
        <v>1250</v>
      </c>
    </row>
    <row r="32" spans="1:11" ht="20.399999999999999" x14ac:dyDescent="0.3">
      <c r="A32" s="24"/>
      <c r="B32" s="23" t="s">
        <v>80</v>
      </c>
      <c r="C32" s="24"/>
      <c r="D32" s="24"/>
      <c r="E32" s="24"/>
      <c r="F32" s="24"/>
      <c r="G32" s="24"/>
      <c r="H32" s="25"/>
      <c r="I32" s="26">
        <f>SUM(I25:I31)</f>
        <v>24354.560000000001</v>
      </c>
      <c r="J32" s="87">
        <v>32336.560000000001</v>
      </c>
      <c r="K32" s="89">
        <f t="shared" si="0"/>
        <v>-7982</v>
      </c>
    </row>
    <row r="33" spans="1:11" hidden="1" x14ac:dyDescent="0.3">
      <c r="A33" s="9" t="s">
        <v>81</v>
      </c>
      <c r="B33" s="10" t="s">
        <v>82</v>
      </c>
      <c r="C33" s="11" t="s">
        <v>23</v>
      </c>
      <c r="D33" s="12" t="s">
        <v>24</v>
      </c>
      <c r="E33" s="13" t="s">
        <v>25</v>
      </c>
      <c r="F33" s="13" t="s">
        <v>26</v>
      </c>
      <c r="G33" s="14">
        <v>511</v>
      </c>
      <c r="H33" s="15">
        <v>39326</v>
      </c>
      <c r="I33" s="16">
        <v>1000</v>
      </c>
      <c r="K33" s="89">
        <f t="shared" si="0"/>
        <v>1000</v>
      </c>
    </row>
    <row r="34" spans="1:11" hidden="1" x14ac:dyDescent="0.3">
      <c r="A34" s="9" t="s">
        <v>83</v>
      </c>
      <c r="B34" s="10" t="s">
        <v>84</v>
      </c>
      <c r="C34" s="11" t="s">
        <v>23</v>
      </c>
      <c r="D34" s="12" t="s">
        <v>24</v>
      </c>
      <c r="E34" s="13" t="s">
        <v>25</v>
      </c>
      <c r="F34" s="13" t="s">
        <v>26</v>
      </c>
      <c r="G34" s="14">
        <v>511</v>
      </c>
      <c r="H34" s="15">
        <v>39326</v>
      </c>
      <c r="I34" s="16">
        <v>850</v>
      </c>
      <c r="K34" s="89">
        <f t="shared" si="0"/>
        <v>850</v>
      </c>
    </row>
    <row r="35" spans="1:11" hidden="1" x14ac:dyDescent="0.3">
      <c r="A35" s="9" t="s">
        <v>85</v>
      </c>
      <c r="B35" s="35" t="s">
        <v>86</v>
      </c>
      <c r="C35" s="11" t="s">
        <v>23</v>
      </c>
      <c r="D35" s="12" t="s">
        <v>24</v>
      </c>
      <c r="E35" s="13" t="s">
        <v>25</v>
      </c>
      <c r="F35" s="13" t="s">
        <v>26</v>
      </c>
      <c r="G35" s="14">
        <v>511</v>
      </c>
      <c r="H35" s="15">
        <v>39326</v>
      </c>
      <c r="I35" s="16">
        <v>12000</v>
      </c>
      <c r="K35" s="89">
        <f t="shared" si="0"/>
        <v>12000</v>
      </c>
    </row>
    <row r="36" spans="1:11" hidden="1" x14ac:dyDescent="0.3">
      <c r="A36" s="9" t="s">
        <v>87</v>
      </c>
      <c r="B36" s="10" t="s">
        <v>58</v>
      </c>
      <c r="C36" s="11" t="s">
        <v>23</v>
      </c>
      <c r="D36" s="18" t="s">
        <v>39</v>
      </c>
      <c r="E36" s="13" t="s">
        <v>25</v>
      </c>
      <c r="F36" s="13" t="s">
        <v>26</v>
      </c>
      <c r="G36" s="14">
        <v>511</v>
      </c>
      <c r="H36" s="15">
        <v>39326</v>
      </c>
      <c r="I36" s="16">
        <v>2318</v>
      </c>
      <c r="K36" s="89">
        <f t="shared" si="0"/>
        <v>2318</v>
      </c>
    </row>
    <row r="37" spans="1:11" hidden="1" x14ac:dyDescent="0.3">
      <c r="A37" s="9" t="s">
        <v>88</v>
      </c>
      <c r="B37" s="10" t="s">
        <v>89</v>
      </c>
      <c r="C37" s="11" t="s">
        <v>23</v>
      </c>
      <c r="D37" s="17" t="s">
        <v>39</v>
      </c>
      <c r="E37" s="13" t="s">
        <v>25</v>
      </c>
      <c r="F37" s="13" t="s">
        <v>26</v>
      </c>
      <c r="G37" s="14">
        <v>511</v>
      </c>
      <c r="H37" s="15">
        <v>39326</v>
      </c>
      <c r="I37" s="16">
        <v>1000</v>
      </c>
      <c r="K37" s="89">
        <f t="shared" si="0"/>
        <v>1000</v>
      </c>
    </row>
    <row r="38" spans="1:11" hidden="1" x14ac:dyDescent="0.3">
      <c r="A38" s="9" t="s">
        <v>90</v>
      </c>
      <c r="B38" s="10" t="s">
        <v>91</v>
      </c>
      <c r="C38" s="11" t="s">
        <v>23</v>
      </c>
      <c r="D38" s="17" t="s">
        <v>39</v>
      </c>
      <c r="E38" s="13" t="s">
        <v>25</v>
      </c>
      <c r="F38" s="13" t="s">
        <v>26</v>
      </c>
      <c r="G38" s="14">
        <v>511</v>
      </c>
      <c r="H38" s="15">
        <v>39326</v>
      </c>
      <c r="I38" s="16">
        <v>2800</v>
      </c>
      <c r="K38" s="89">
        <f t="shared" si="0"/>
        <v>2800</v>
      </c>
    </row>
    <row r="39" spans="1:11" hidden="1" x14ac:dyDescent="0.3">
      <c r="A39" s="9" t="s">
        <v>92</v>
      </c>
      <c r="B39" s="10" t="s">
        <v>93</v>
      </c>
      <c r="C39" s="11" t="s">
        <v>23</v>
      </c>
      <c r="D39" s="17" t="s">
        <v>39</v>
      </c>
      <c r="E39" s="13" t="s">
        <v>25</v>
      </c>
      <c r="F39" s="13" t="s">
        <v>26</v>
      </c>
      <c r="G39" s="14">
        <v>511</v>
      </c>
      <c r="H39" s="15">
        <v>39326</v>
      </c>
      <c r="I39" s="16">
        <v>5200</v>
      </c>
      <c r="K39" s="89">
        <f t="shared" si="0"/>
        <v>5200</v>
      </c>
    </row>
    <row r="40" spans="1:11" ht="20.399999999999999" x14ac:dyDescent="0.3">
      <c r="A40" s="22"/>
      <c r="B40" s="23" t="s">
        <v>94</v>
      </c>
      <c r="C40" s="24"/>
      <c r="D40" s="24"/>
      <c r="E40" s="24"/>
      <c r="F40" s="24"/>
      <c r="G40" s="24"/>
      <c r="H40" s="25"/>
      <c r="I40" s="26">
        <f>SUM(I33:I39)</f>
        <v>25168</v>
      </c>
      <c r="J40" s="87">
        <v>6342.53</v>
      </c>
      <c r="K40" s="89">
        <f t="shared" si="0"/>
        <v>18825.47</v>
      </c>
    </row>
    <row r="41" spans="1:11" hidden="1" x14ac:dyDescent="0.3">
      <c r="A41" s="9" t="s">
        <v>95</v>
      </c>
      <c r="B41" s="36" t="s">
        <v>96</v>
      </c>
      <c r="C41" s="11" t="s">
        <v>23</v>
      </c>
      <c r="D41" s="12" t="s">
        <v>24</v>
      </c>
      <c r="E41" s="13" t="s">
        <v>25</v>
      </c>
      <c r="F41" s="13" t="s">
        <v>26</v>
      </c>
      <c r="G41" s="14">
        <v>511</v>
      </c>
      <c r="H41" s="15">
        <v>41579</v>
      </c>
      <c r="I41" s="16">
        <v>4231.8</v>
      </c>
      <c r="K41" s="89">
        <f t="shared" si="0"/>
        <v>4231.8</v>
      </c>
    </row>
    <row r="42" spans="1:11" x14ac:dyDescent="0.3">
      <c r="A42" s="37" t="s">
        <v>97</v>
      </c>
      <c r="B42" s="38"/>
      <c r="C42" s="39"/>
      <c r="D42" s="39"/>
      <c r="E42" s="39"/>
      <c r="F42" s="39"/>
      <c r="G42" s="39"/>
      <c r="H42" s="40"/>
      <c r="I42" s="41">
        <f>+I43+I130+I134</f>
        <v>43751.83</v>
      </c>
      <c r="J42" s="92">
        <v>85752.29</v>
      </c>
      <c r="K42" s="93">
        <f t="shared" si="0"/>
        <v>-42000.459999999992</v>
      </c>
    </row>
    <row r="43" spans="1:11" x14ac:dyDescent="0.3">
      <c r="A43" s="42"/>
      <c r="B43" s="43" t="s">
        <v>98</v>
      </c>
      <c r="C43" s="42"/>
      <c r="D43" s="42"/>
      <c r="E43" s="42"/>
      <c r="F43" s="42"/>
      <c r="G43" s="42"/>
      <c r="H43" s="44"/>
      <c r="I43" s="26">
        <f>SUM(I41)</f>
        <v>4231.8</v>
      </c>
      <c r="J43" s="87">
        <v>4231.8</v>
      </c>
      <c r="K43" s="89">
        <f t="shared" si="0"/>
        <v>0</v>
      </c>
    </row>
    <row r="44" spans="1:11" s="80" customFormat="1" hidden="1" x14ac:dyDescent="0.3">
      <c r="A44" s="9" t="s">
        <v>99</v>
      </c>
      <c r="B44" s="10" t="s">
        <v>100</v>
      </c>
      <c r="C44" s="11" t="s">
        <v>23</v>
      </c>
      <c r="D44" s="12" t="s">
        <v>24</v>
      </c>
      <c r="E44" s="13" t="s">
        <v>25</v>
      </c>
      <c r="F44" s="13" t="s">
        <v>26</v>
      </c>
      <c r="G44" s="14">
        <v>511</v>
      </c>
      <c r="H44" s="15">
        <v>39326</v>
      </c>
      <c r="I44" s="16">
        <v>1000</v>
      </c>
      <c r="J44" s="88"/>
      <c r="K44" s="89">
        <f t="shared" si="0"/>
        <v>1000</v>
      </c>
    </row>
    <row r="45" spans="1:11" s="80" customFormat="1" hidden="1" x14ac:dyDescent="0.3">
      <c r="A45" s="9" t="s">
        <v>101</v>
      </c>
      <c r="B45" s="10" t="s">
        <v>102</v>
      </c>
      <c r="C45" s="11" t="s">
        <v>23</v>
      </c>
      <c r="D45" s="12" t="s">
        <v>24</v>
      </c>
      <c r="E45" s="13" t="s">
        <v>25</v>
      </c>
      <c r="F45" s="13" t="s">
        <v>26</v>
      </c>
      <c r="G45" s="81">
        <v>5100</v>
      </c>
      <c r="H45" s="15">
        <v>39326</v>
      </c>
      <c r="I45" s="16">
        <v>1000</v>
      </c>
      <c r="J45" s="88"/>
      <c r="K45" s="89">
        <f t="shared" si="0"/>
        <v>1000</v>
      </c>
    </row>
    <row r="46" spans="1:11" s="80" customFormat="1" hidden="1" x14ac:dyDescent="0.3">
      <c r="A46" s="9" t="s">
        <v>103</v>
      </c>
      <c r="B46" s="10" t="s">
        <v>104</v>
      </c>
      <c r="C46" s="11" t="s">
        <v>23</v>
      </c>
      <c r="D46" s="12" t="s">
        <v>24</v>
      </c>
      <c r="E46" s="13" t="s">
        <v>25</v>
      </c>
      <c r="F46" s="13" t="s">
        <v>26</v>
      </c>
      <c r="G46" s="14">
        <v>511</v>
      </c>
      <c r="H46" s="15">
        <v>39326</v>
      </c>
      <c r="I46" s="16">
        <v>1000</v>
      </c>
      <c r="J46" s="88"/>
      <c r="K46" s="89">
        <f t="shared" si="0"/>
        <v>1000</v>
      </c>
    </row>
    <row r="47" spans="1:11" s="80" customFormat="1" hidden="1" x14ac:dyDescent="0.3">
      <c r="A47" s="9" t="s">
        <v>105</v>
      </c>
      <c r="B47" s="10" t="s">
        <v>106</v>
      </c>
      <c r="C47" s="11" t="s">
        <v>23</v>
      </c>
      <c r="D47" s="12" t="s">
        <v>24</v>
      </c>
      <c r="E47" s="13" t="s">
        <v>25</v>
      </c>
      <c r="F47" s="13" t="s">
        <v>26</v>
      </c>
      <c r="G47" s="14">
        <v>511</v>
      </c>
      <c r="H47" s="15">
        <v>39326</v>
      </c>
      <c r="I47" s="16">
        <v>450</v>
      </c>
      <c r="J47" s="88"/>
      <c r="K47" s="89">
        <f t="shared" si="0"/>
        <v>450</v>
      </c>
    </row>
    <row r="48" spans="1:11" s="80" customFormat="1" hidden="1" x14ac:dyDescent="0.3">
      <c r="A48" s="9" t="s">
        <v>107</v>
      </c>
      <c r="B48" s="10" t="s">
        <v>108</v>
      </c>
      <c r="C48" s="11" t="s">
        <v>23</v>
      </c>
      <c r="D48" s="12" t="s">
        <v>24</v>
      </c>
      <c r="E48" s="13" t="s">
        <v>25</v>
      </c>
      <c r="F48" s="13" t="s">
        <v>26</v>
      </c>
      <c r="G48" s="14">
        <v>511</v>
      </c>
      <c r="H48" s="15">
        <v>39326</v>
      </c>
      <c r="I48" s="16">
        <v>450</v>
      </c>
      <c r="J48" s="88"/>
      <c r="K48" s="89">
        <f t="shared" si="0"/>
        <v>450</v>
      </c>
    </row>
    <row r="49" spans="1:11" s="80" customFormat="1" hidden="1" x14ac:dyDescent="0.3">
      <c r="A49" s="9" t="s">
        <v>109</v>
      </c>
      <c r="B49" s="10" t="s">
        <v>110</v>
      </c>
      <c r="C49" s="11" t="s">
        <v>23</v>
      </c>
      <c r="D49" s="12" t="s">
        <v>24</v>
      </c>
      <c r="E49" s="13" t="s">
        <v>25</v>
      </c>
      <c r="F49" s="13" t="s">
        <v>26</v>
      </c>
      <c r="G49" s="14">
        <v>511</v>
      </c>
      <c r="H49" s="15">
        <v>39326</v>
      </c>
      <c r="I49" s="16">
        <v>450</v>
      </c>
      <c r="J49" s="88"/>
      <c r="K49" s="89">
        <f t="shared" si="0"/>
        <v>450</v>
      </c>
    </row>
    <row r="50" spans="1:11" s="80" customFormat="1" hidden="1" x14ac:dyDescent="0.3">
      <c r="A50" s="9" t="s">
        <v>111</v>
      </c>
      <c r="B50" s="10" t="s">
        <v>112</v>
      </c>
      <c r="C50" s="11" t="s">
        <v>23</v>
      </c>
      <c r="D50" s="12" t="s">
        <v>24</v>
      </c>
      <c r="E50" s="13" t="s">
        <v>25</v>
      </c>
      <c r="F50" s="13" t="s">
        <v>26</v>
      </c>
      <c r="G50" s="14">
        <v>511</v>
      </c>
      <c r="H50" s="15">
        <v>39326</v>
      </c>
      <c r="I50" s="16">
        <v>450</v>
      </c>
      <c r="J50" s="88"/>
      <c r="K50" s="89">
        <f t="shared" si="0"/>
        <v>450</v>
      </c>
    </row>
    <row r="51" spans="1:11" s="80" customFormat="1" hidden="1" x14ac:dyDescent="0.3">
      <c r="A51" s="9" t="s">
        <v>113</v>
      </c>
      <c r="B51" s="10" t="s">
        <v>114</v>
      </c>
      <c r="C51" s="11" t="s">
        <v>23</v>
      </c>
      <c r="D51" s="12" t="s">
        <v>24</v>
      </c>
      <c r="E51" s="13" t="s">
        <v>25</v>
      </c>
      <c r="F51" s="13" t="s">
        <v>26</v>
      </c>
      <c r="G51" s="14">
        <v>511</v>
      </c>
      <c r="H51" s="15">
        <v>40452</v>
      </c>
      <c r="I51" s="16">
        <v>1200</v>
      </c>
      <c r="J51" s="88"/>
      <c r="K51" s="89">
        <f t="shared" si="0"/>
        <v>1200</v>
      </c>
    </row>
    <row r="52" spans="1:11" s="80" customFormat="1" ht="27.6" hidden="1" x14ac:dyDescent="0.3">
      <c r="A52" s="9" t="s">
        <v>115</v>
      </c>
      <c r="B52" s="36" t="s">
        <v>116</v>
      </c>
      <c r="C52" s="11" t="s">
        <v>23</v>
      </c>
      <c r="D52" s="12" t="s">
        <v>24</v>
      </c>
      <c r="E52" s="13" t="s">
        <v>25</v>
      </c>
      <c r="F52" s="13" t="s">
        <v>26</v>
      </c>
      <c r="G52" s="14">
        <v>511</v>
      </c>
      <c r="H52" s="15">
        <v>40422</v>
      </c>
      <c r="I52" s="16">
        <v>150</v>
      </c>
      <c r="J52" s="88"/>
      <c r="K52" s="89">
        <f t="shared" si="0"/>
        <v>150</v>
      </c>
    </row>
    <row r="53" spans="1:11" s="80" customFormat="1" ht="27.6" hidden="1" x14ac:dyDescent="0.3">
      <c r="A53" s="9" t="s">
        <v>117</v>
      </c>
      <c r="B53" s="36" t="s">
        <v>118</v>
      </c>
      <c r="C53" s="11" t="s">
        <v>23</v>
      </c>
      <c r="D53" s="12" t="s">
        <v>24</v>
      </c>
      <c r="E53" s="13" t="s">
        <v>25</v>
      </c>
      <c r="F53" s="13" t="s">
        <v>26</v>
      </c>
      <c r="G53" s="14">
        <v>511</v>
      </c>
      <c r="H53" s="15">
        <v>39326</v>
      </c>
      <c r="I53" s="16">
        <v>5000</v>
      </c>
      <c r="J53" s="88"/>
      <c r="K53" s="89">
        <f t="shared" si="0"/>
        <v>5000</v>
      </c>
    </row>
    <row r="54" spans="1:11" s="80" customFormat="1" hidden="1" x14ac:dyDescent="0.3">
      <c r="A54" s="9" t="s">
        <v>119</v>
      </c>
      <c r="B54" s="10" t="s">
        <v>120</v>
      </c>
      <c r="C54" s="11" t="s">
        <v>23</v>
      </c>
      <c r="D54" s="17" t="s">
        <v>121</v>
      </c>
      <c r="E54" s="13" t="s">
        <v>25</v>
      </c>
      <c r="F54" s="13" t="s">
        <v>26</v>
      </c>
      <c r="G54" s="14">
        <v>511</v>
      </c>
      <c r="H54" s="15">
        <v>39326</v>
      </c>
      <c r="I54" s="16">
        <v>3500</v>
      </c>
      <c r="J54" s="88"/>
      <c r="K54" s="89">
        <f t="shared" si="0"/>
        <v>3500</v>
      </c>
    </row>
    <row r="55" spans="1:11" s="80" customFormat="1" hidden="1" x14ac:dyDescent="0.3">
      <c r="A55" s="9" t="s">
        <v>122</v>
      </c>
      <c r="B55" s="10" t="s">
        <v>120</v>
      </c>
      <c r="C55" s="11" t="s">
        <v>23</v>
      </c>
      <c r="D55" s="17" t="s">
        <v>121</v>
      </c>
      <c r="E55" s="13" t="s">
        <v>25</v>
      </c>
      <c r="F55" s="13" t="s">
        <v>26</v>
      </c>
      <c r="G55" s="14">
        <v>511</v>
      </c>
      <c r="H55" s="15">
        <v>39326</v>
      </c>
      <c r="I55" s="16">
        <v>3500</v>
      </c>
      <c r="J55" s="88"/>
      <c r="K55" s="89">
        <f t="shared" si="0"/>
        <v>3500</v>
      </c>
    </row>
    <row r="56" spans="1:11" s="80" customFormat="1" hidden="1" x14ac:dyDescent="0.3">
      <c r="A56" s="9" t="s">
        <v>123</v>
      </c>
      <c r="B56" s="82" t="s">
        <v>124</v>
      </c>
      <c r="C56" s="11" t="s">
        <v>23</v>
      </c>
      <c r="D56" s="17" t="s">
        <v>125</v>
      </c>
      <c r="E56" s="13" t="s">
        <v>25</v>
      </c>
      <c r="F56" s="13" t="s">
        <v>26</v>
      </c>
      <c r="G56" s="14">
        <v>511</v>
      </c>
      <c r="H56" s="15">
        <v>42867</v>
      </c>
      <c r="I56" s="16">
        <v>3800</v>
      </c>
      <c r="J56" s="88"/>
      <c r="K56" s="89">
        <f t="shared" si="0"/>
        <v>3800</v>
      </c>
    </row>
    <row r="57" spans="1:11" s="80" customFormat="1" hidden="1" x14ac:dyDescent="0.3">
      <c r="A57" s="9" t="s">
        <v>126</v>
      </c>
      <c r="B57" s="10" t="s">
        <v>58</v>
      </c>
      <c r="C57" s="11" t="s">
        <v>23</v>
      </c>
      <c r="D57" s="17" t="s">
        <v>39</v>
      </c>
      <c r="E57" s="13" t="s">
        <v>25</v>
      </c>
      <c r="F57" s="13" t="s">
        <v>26</v>
      </c>
      <c r="G57" s="14">
        <v>511</v>
      </c>
      <c r="H57" s="15">
        <v>39326</v>
      </c>
      <c r="I57" s="16">
        <v>750</v>
      </c>
      <c r="J57" s="88"/>
      <c r="K57" s="89">
        <f t="shared" si="0"/>
        <v>750</v>
      </c>
    </row>
    <row r="58" spans="1:11" s="80" customFormat="1" hidden="1" x14ac:dyDescent="0.3">
      <c r="A58" s="9" t="s">
        <v>127</v>
      </c>
      <c r="B58" s="10" t="s">
        <v>128</v>
      </c>
      <c r="C58" s="11" t="s">
        <v>23</v>
      </c>
      <c r="D58" s="17" t="s">
        <v>129</v>
      </c>
      <c r="E58" s="13" t="s">
        <v>25</v>
      </c>
      <c r="F58" s="13" t="s">
        <v>26</v>
      </c>
      <c r="G58" s="14">
        <v>511</v>
      </c>
      <c r="H58" s="15">
        <v>39326</v>
      </c>
      <c r="I58" s="16">
        <v>850</v>
      </c>
      <c r="J58" s="88"/>
      <c r="K58" s="89">
        <f t="shared" si="0"/>
        <v>850</v>
      </c>
    </row>
    <row r="59" spans="1:11" s="80" customFormat="1" hidden="1" x14ac:dyDescent="0.3">
      <c r="A59" s="9" t="s">
        <v>130</v>
      </c>
      <c r="B59" s="10" t="s">
        <v>131</v>
      </c>
      <c r="C59" s="11" t="s">
        <v>23</v>
      </c>
      <c r="D59" s="18" t="s">
        <v>39</v>
      </c>
      <c r="E59" s="13" t="s">
        <v>25</v>
      </c>
      <c r="F59" s="13" t="s">
        <v>26</v>
      </c>
      <c r="G59" s="14">
        <v>511</v>
      </c>
      <c r="H59" s="15">
        <v>41548</v>
      </c>
      <c r="I59" s="16">
        <v>350</v>
      </c>
      <c r="J59" s="88"/>
      <c r="K59" s="89">
        <f t="shared" si="0"/>
        <v>350</v>
      </c>
    </row>
    <row r="60" spans="1:11" s="80" customFormat="1" hidden="1" x14ac:dyDescent="0.3">
      <c r="A60" s="9" t="s">
        <v>132</v>
      </c>
      <c r="B60" s="10" t="s">
        <v>133</v>
      </c>
      <c r="C60" s="11" t="s">
        <v>23</v>
      </c>
      <c r="D60" s="18" t="s">
        <v>39</v>
      </c>
      <c r="E60" s="13" t="s">
        <v>25</v>
      </c>
      <c r="F60" s="13" t="s">
        <v>26</v>
      </c>
      <c r="G60" s="14">
        <v>511</v>
      </c>
      <c r="H60" s="15">
        <v>41548</v>
      </c>
      <c r="I60" s="16">
        <v>350</v>
      </c>
      <c r="J60" s="88"/>
      <c r="K60" s="89">
        <f t="shared" si="0"/>
        <v>350</v>
      </c>
    </row>
    <row r="61" spans="1:11" s="80" customFormat="1" hidden="1" x14ac:dyDescent="0.3">
      <c r="A61" s="19">
        <v>315008006001</v>
      </c>
      <c r="B61" s="10" t="s">
        <v>134</v>
      </c>
      <c r="C61" s="11" t="s">
        <v>23</v>
      </c>
      <c r="D61" s="18" t="s">
        <v>39</v>
      </c>
      <c r="E61" s="13" t="s">
        <v>25</v>
      </c>
      <c r="F61" s="13" t="s">
        <v>26</v>
      </c>
      <c r="G61" s="14">
        <v>511</v>
      </c>
      <c r="H61" s="20" t="s">
        <v>54</v>
      </c>
      <c r="I61" s="21">
        <v>0</v>
      </c>
      <c r="J61" s="88"/>
      <c r="K61" s="89">
        <f t="shared" si="0"/>
        <v>0</v>
      </c>
    </row>
    <row r="62" spans="1:11" s="80" customFormat="1" hidden="1" x14ac:dyDescent="0.3">
      <c r="A62" s="19">
        <v>315008007001</v>
      </c>
      <c r="B62" s="10" t="s">
        <v>135</v>
      </c>
      <c r="C62" s="11" t="s">
        <v>23</v>
      </c>
      <c r="D62" s="18" t="s">
        <v>136</v>
      </c>
      <c r="E62" s="13" t="s">
        <v>25</v>
      </c>
      <c r="F62" s="13" t="s">
        <v>26</v>
      </c>
      <c r="G62" s="14">
        <v>511</v>
      </c>
      <c r="H62" s="20" t="s">
        <v>54</v>
      </c>
      <c r="I62" s="21">
        <v>0</v>
      </c>
      <c r="J62" s="88"/>
      <c r="K62" s="89">
        <f t="shared" si="0"/>
        <v>0</v>
      </c>
    </row>
    <row r="63" spans="1:11" s="80" customFormat="1" hidden="1" x14ac:dyDescent="0.3">
      <c r="A63" s="19">
        <v>315008007002</v>
      </c>
      <c r="B63" s="10" t="s">
        <v>137</v>
      </c>
      <c r="C63" s="11" t="s">
        <v>23</v>
      </c>
      <c r="D63" s="18" t="s">
        <v>138</v>
      </c>
      <c r="E63" s="13" t="s">
        <v>25</v>
      </c>
      <c r="F63" s="13" t="s">
        <v>26</v>
      </c>
      <c r="G63" s="14">
        <v>511</v>
      </c>
      <c r="H63" s="20" t="s">
        <v>54</v>
      </c>
      <c r="I63" s="21">
        <v>0</v>
      </c>
      <c r="J63" s="88"/>
      <c r="K63" s="89">
        <f t="shared" si="0"/>
        <v>0</v>
      </c>
    </row>
    <row r="64" spans="1:11" s="80" customFormat="1" hidden="1" x14ac:dyDescent="0.3">
      <c r="A64" s="19">
        <v>315008007003</v>
      </c>
      <c r="B64" s="10" t="s">
        <v>139</v>
      </c>
      <c r="C64" s="11" t="s">
        <v>23</v>
      </c>
      <c r="D64" s="18" t="s">
        <v>140</v>
      </c>
      <c r="E64" s="13" t="s">
        <v>25</v>
      </c>
      <c r="F64" s="13" t="s">
        <v>26</v>
      </c>
      <c r="G64" s="14">
        <v>511</v>
      </c>
      <c r="H64" s="20" t="s">
        <v>54</v>
      </c>
      <c r="I64" s="21">
        <v>0</v>
      </c>
      <c r="J64" s="88"/>
      <c r="K64" s="89">
        <f t="shared" si="0"/>
        <v>0</v>
      </c>
    </row>
    <row r="65" spans="1:11" s="80" customFormat="1" hidden="1" x14ac:dyDescent="0.3">
      <c r="A65" s="19">
        <v>315008011001</v>
      </c>
      <c r="B65" s="10" t="s">
        <v>141</v>
      </c>
      <c r="C65" s="11" t="s">
        <v>23</v>
      </c>
      <c r="D65" s="18" t="s">
        <v>142</v>
      </c>
      <c r="E65" s="13" t="s">
        <v>25</v>
      </c>
      <c r="F65" s="13" t="s">
        <v>26</v>
      </c>
      <c r="G65" s="14">
        <v>511</v>
      </c>
      <c r="H65" s="20" t="s">
        <v>54</v>
      </c>
      <c r="I65" s="21">
        <v>0</v>
      </c>
      <c r="J65" s="88"/>
      <c r="K65" s="89">
        <f t="shared" si="0"/>
        <v>0</v>
      </c>
    </row>
    <row r="66" spans="1:11" s="80" customFormat="1" hidden="1" x14ac:dyDescent="0.3">
      <c r="A66" s="19">
        <v>315008026002</v>
      </c>
      <c r="B66" s="10" t="s">
        <v>143</v>
      </c>
      <c r="C66" s="11" t="s">
        <v>23</v>
      </c>
      <c r="D66" s="18" t="s">
        <v>39</v>
      </c>
      <c r="E66" s="13" t="s">
        <v>25</v>
      </c>
      <c r="F66" s="13" t="s">
        <v>26</v>
      </c>
      <c r="G66" s="14">
        <v>511</v>
      </c>
      <c r="H66" s="20" t="s">
        <v>54</v>
      </c>
      <c r="I66" s="21">
        <v>0</v>
      </c>
      <c r="J66" s="88"/>
      <c r="K66" s="89">
        <f t="shared" si="0"/>
        <v>0</v>
      </c>
    </row>
    <row r="67" spans="1:11" s="80" customFormat="1" hidden="1" x14ac:dyDescent="0.3">
      <c r="A67" s="19">
        <v>315008026003</v>
      </c>
      <c r="B67" s="10" t="s">
        <v>144</v>
      </c>
      <c r="C67" s="11" t="s">
        <v>23</v>
      </c>
      <c r="D67" s="18" t="s">
        <v>39</v>
      </c>
      <c r="E67" s="13" t="s">
        <v>25</v>
      </c>
      <c r="F67" s="13" t="s">
        <v>26</v>
      </c>
      <c r="G67" s="14">
        <v>511</v>
      </c>
      <c r="H67" s="20" t="s">
        <v>54</v>
      </c>
      <c r="I67" s="21">
        <v>0</v>
      </c>
      <c r="J67" s="88"/>
      <c r="K67" s="89">
        <f t="shared" si="0"/>
        <v>0</v>
      </c>
    </row>
    <row r="68" spans="1:11" s="80" customFormat="1" hidden="1" x14ac:dyDescent="0.3">
      <c r="A68" s="19">
        <v>315008026004</v>
      </c>
      <c r="B68" s="10" t="s">
        <v>145</v>
      </c>
      <c r="C68" s="11" t="s">
        <v>23</v>
      </c>
      <c r="D68" s="18" t="s">
        <v>39</v>
      </c>
      <c r="E68" s="13" t="s">
        <v>25</v>
      </c>
      <c r="F68" s="13" t="s">
        <v>26</v>
      </c>
      <c r="G68" s="14">
        <v>511</v>
      </c>
      <c r="H68" s="20" t="s">
        <v>54</v>
      </c>
      <c r="I68" s="21">
        <v>0</v>
      </c>
      <c r="J68" s="88"/>
      <c r="K68" s="89">
        <f t="shared" si="0"/>
        <v>0</v>
      </c>
    </row>
    <row r="69" spans="1:11" s="80" customFormat="1" hidden="1" x14ac:dyDescent="0.3">
      <c r="A69" s="19">
        <v>315008042001</v>
      </c>
      <c r="B69" s="10" t="s">
        <v>146</v>
      </c>
      <c r="C69" s="11" t="s">
        <v>23</v>
      </c>
      <c r="D69" s="18" t="s">
        <v>147</v>
      </c>
      <c r="E69" s="13" t="s">
        <v>25</v>
      </c>
      <c r="F69" s="13" t="s">
        <v>26</v>
      </c>
      <c r="G69" s="14">
        <v>511</v>
      </c>
      <c r="H69" s="20" t="s">
        <v>54</v>
      </c>
      <c r="I69" s="21">
        <v>0</v>
      </c>
      <c r="J69" s="88"/>
      <c r="K69" s="89">
        <f t="shared" si="0"/>
        <v>0</v>
      </c>
    </row>
    <row r="70" spans="1:11" s="80" customFormat="1" hidden="1" x14ac:dyDescent="0.3">
      <c r="A70" s="19">
        <v>315008042003</v>
      </c>
      <c r="B70" s="10" t="s">
        <v>146</v>
      </c>
      <c r="C70" s="11" t="s">
        <v>23</v>
      </c>
      <c r="D70" s="18" t="s">
        <v>148</v>
      </c>
      <c r="E70" s="13" t="s">
        <v>25</v>
      </c>
      <c r="F70" s="13" t="s">
        <v>26</v>
      </c>
      <c r="G70" s="14">
        <v>511</v>
      </c>
      <c r="H70" s="20" t="s">
        <v>54</v>
      </c>
      <c r="I70" s="21">
        <v>0</v>
      </c>
      <c r="J70" s="88"/>
      <c r="K70" s="89">
        <f t="shared" si="0"/>
        <v>0</v>
      </c>
    </row>
    <row r="71" spans="1:11" s="80" customFormat="1" hidden="1" x14ac:dyDescent="0.3">
      <c r="A71" s="19">
        <v>315008042004</v>
      </c>
      <c r="B71" s="10" t="s">
        <v>149</v>
      </c>
      <c r="C71" s="11" t="s">
        <v>23</v>
      </c>
      <c r="D71" s="18" t="s">
        <v>150</v>
      </c>
      <c r="E71" s="13" t="s">
        <v>25</v>
      </c>
      <c r="F71" s="13" t="s">
        <v>26</v>
      </c>
      <c r="G71" s="14">
        <v>511</v>
      </c>
      <c r="H71" s="20" t="s">
        <v>54</v>
      </c>
      <c r="I71" s="21">
        <v>0</v>
      </c>
      <c r="J71" s="88"/>
      <c r="K71" s="89">
        <f t="shared" si="0"/>
        <v>0</v>
      </c>
    </row>
    <row r="72" spans="1:11" s="80" customFormat="1" hidden="1" x14ac:dyDescent="0.3">
      <c r="A72" s="19">
        <v>315008042005</v>
      </c>
      <c r="B72" s="10" t="s">
        <v>151</v>
      </c>
      <c r="C72" s="11" t="s">
        <v>23</v>
      </c>
      <c r="D72" s="18" t="s">
        <v>152</v>
      </c>
      <c r="E72" s="13" t="s">
        <v>25</v>
      </c>
      <c r="F72" s="13" t="s">
        <v>26</v>
      </c>
      <c r="G72" s="14">
        <v>511</v>
      </c>
      <c r="H72" s="20" t="s">
        <v>54</v>
      </c>
      <c r="I72" s="21">
        <v>0</v>
      </c>
      <c r="J72" s="88"/>
      <c r="K72" s="89">
        <f t="shared" si="0"/>
        <v>0</v>
      </c>
    </row>
    <row r="73" spans="1:11" s="80" customFormat="1" hidden="1" x14ac:dyDescent="0.3">
      <c r="A73" s="19">
        <v>315008042006</v>
      </c>
      <c r="B73" s="10" t="s">
        <v>153</v>
      </c>
      <c r="C73" s="11" t="s">
        <v>23</v>
      </c>
      <c r="D73" s="18" t="s">
        <v>154</v>
      </c>
      <c r="E73" s="13" t="s">
        <v>25</v>
      </c>
      <c r="F73" s="13" t="s">
        <v>26</v>
      </c>
      <c r="G73" s="14">
        <v>511</v>
      </c>
      <c r="H73" s="20" t="s">
        <v>54</v>
      </c>
      <c r="I73" s="21">
        <v>0</v>
      </c>
      <c r="J73" s="88"/>
      <c r="K73" s="89">
        <f t="shared" si="0"/>
        <v>0</v>
      </c>
    </row>
    <row r="74" spans="1:11" s="80" customFormat="1" hidden="1" x14ac:dyDescent="0.3">
      <c r="A74" s="19">
        <v>315008042007</v>
      </c>
      <c r="B74" s="10" t="s">
        <v>155</v>
      </c>
      <c r="C74" s="11" t="s">
        <v>23</v>
      </c>
      <c r="D74" s="18" t="s">
        <v>156</v>
      </c>
      <c r="E74" s="13" t="s">
        <v>25</v>
      </c>
      <c r="F74" s="13" t="s">
        <v>26</v>
      </c>
      <c r="G74" s="14">
        <v>511</v>
      </c>
      <c r="H74" s="20" t="s">
        <v>54</v>
      </c>
      <c r="I74" s="21">
        <v>0</v>
      </c>
      <c r="J74" s="88"/>
      <c r="K74" s="89">
        <f t="shared" si="0"/>
        <v>0</v>
      </c>
    </row>
    <row r="75" spans="1:11" s="80" customFormat="1" hidden="1" x14ac:dyDescent="0.3">
      <c r="A75" s="19">
        <v>315008042008</v>
      </c>
      <c r="B75" s="10" t="s">
        <v>157</v>
      </c>
      <c r="C75" s="11" t="s">
        <v>23</v>
      </c>
      <c r="D75" s="18" t="s">
        <v>158</v>
      </c>
      <c r="E75" s="13" t="s">
        <v>25</v>
      </c>
      <c r="F75" s="13" t="s">
        <v>26</v>
      </c>
      <c r="G75" s="14">
        <v>511</v>
      </c>
      <c r="H75" s="20" t="s">
        <v>54</v>
      </c>
      <c r="I75" s="21">
        <v>0</v>
      </c>
      <c r="J75" s="88"/>
      <c r="K75" s="89">
        <f t="shared" si="0"/>
        <v>0</v>
      </c>
    </row>
    <row r="76" spans="1:11" s="80" customFormat="1" hidden="1" x14ac:dyDescent="0.3">
      <c r="A76" s="19">
        <v>315008042009</v>
      </c>
      <c r="B76" s="10" t="s">
        <v>159</v>
      </c>
      <c r="C76" s="11" t="s">
        <v>23</v>
      </c>
      <c r="D76" s="18" t="s">
        <v>39</v>
      </c>
      <c r="E76" s="13" t="s">
        <v>25</v>
      </c>
      <c r="F76" s="13" t="s">
        <v>26</v>
      </c>
      <c r="G76" s="14">
        <v>511</v>
      </c>
      <c r="H76" s="20" t="s">
        <v>54</v>
      </c>
      <c r="I76" s="21">
        <v>0</v>
      </c>
      <c r="J76" s="88"/>
      <c r="K76" s="89">
        <f t="shared" si="0"/>
        <v>0</v>
      </c>
    </row>
    <row r="77" spans="1:11" s="80" customFormat="1" hidden="1" x14ac:dyDescent="0.3">
      <c r="A77" s="19">
        <v>315008047001</v>
      </c>
      <c r="B77" s="10" t="s">
        <v>160</v>
      </c>
      <c r="C77" s="11" t="s">
        <v>23</v>
      </c>
      <c r="D77" s="18" t="s">
        <v>39</v>
      </c>
      <c r="E77" s="13" t="s">
        <v>25</v>
      </c>
      <c r="F77" s="13" t="s">
        <v>26</v>
      </c>
      <c r="G77" s="14">
        <v>511</v>
      </c>
      <c r="H77" s="20" t="s">
        <v>54</v>
      </c>
      <c r="I77" s="21">
        <v>0</v>
      </c>
      <c r="J77" s="88"/>
      <c r="K77" s="89">
        <f t="shared" si="0"/>
        <v>0</v>
      </c>
    </row>
    <row r="78" spans="1:11" s="80" customFormat="1" hidden="1" x14ac:dyDescent="0.3">
      <c r="A78" s="19">
        <v>315008047002</v>
      </c>
      <c r="B78" s="10" t="s">
        <v>161</v>
      </c>
      <c r="C78" s="11" t="s">
        <v>23</v>
      </c>
      <c r="D78" s="18" t="s">
        <v>147</v>
      </c>
      <c r="E78" s="13" t="s">
        <v>25</v>
      </c>
      <c r="F78" s="13" t="s">
        <v>26</v>
      </c>
      <c r="G78" s="14">
        <v>511</v>
      </c>
      <c r="H78" s="20" t="s">
        <v>54</v>
      </c>
      <c r="I78" s="21">
        <v>0</v>
      </c>
      <c r="J78" s="88"/>
      <c r="K78" s="89">
        <f t="shared" si="0"/>
        <v>0</v>
      </c>
    </row>
    <row r="79" spans="1:11" s="80" customFormat="1" hidden="1" x14ac:dyDescent="0.3">
      <c r="A79" s="19">
        <v>315008047003</v>
      </c>
      <c r="B79" s="10" t="s">
        <v>162</v>
      </c>
      <c r="C79" s="11" t="s">
        <v>23</v>
      </c>
      <c r="D79" s="18" t="s">
        <v>39</v>
      </c>
      <c r="E79" s="13" t="s">
        <v>25</v>
      </c>
      <c r="F79" s="13" t="s">
        <v>26</v>
      </c>
      <c r="G79" s="14">
        <v>511</v>
      </c>
      <c r="H79" s="20" t="s">
        <v>54</v>
      </c>
      <c r="I79" s="21">
        <v>0</v>
      </c>
      <c r="J79" s="88"/>
      <c r="K79" s="89">
        <f t="shared" si="0"/>
        <v>0</v>
      </c>
    </row>
    <row r="80" spans="1:11" s="80" customFormat="1" hidden="1" x14ac:dyDescent="0.3">
      <c r="A80" s="19">
        <v>315008047004</v>
      </c>
      <c r="B80" s="10" t="s">
        <v>163</v>
      </c>
      <c r="C80" s="11" t="s">
        <v>23</v>
      </c>
      <c r="D80" s="18" t="s">
        <v>39</v>
      </c>
      <c r="E80" s="13" t="s">
        <v>25</v>
      </c>
      <c r="F80" s="13" t="s">
        <v>26</v>
      </c>
      <c r="G80" s="14">
        <v>511</v>
      </c>
      <c r="H80" s="20" t="s">
        <v>54</v>
      </c>
      <c r="I80" s="21">
        <v>0</v>
      </c>
      <c r="J80" s="88"/>
      <c r="K80" s="89">
        <f t="shared" si="0"/>
        <v>0</v>
      </c>
    </row>
    <row r="81" spans="1:11" s="80" customFormat="1" ht="26.4" hidden="1" x14ac:dyDescent="0.3">
      <c r="A81" s="19">
        <v>315008047005</v>
      </c>
      <c r="B81" s="83" t="s">
        <v>164</v>
      </c>
      <c r="C81" s="11" t="s">
        <v>23</v>
      </c>
      <c r="D81" s="18" t="s">
        <v>165</v>
      </c>
      <c r="E81" s="13" t="s">
        <v>25</v>
      </c>
      <c r="F81" s="13" t="s">
        <v>26</v>
      </c>
      <c r="G81" s="14">
        <v>511</v>
      </c>
      <c r="H81" s="20" t="s">
        <v>54</v>
      </c>
      <c r="I81" s="21">
        <v>0</v>
      </c>
      <c r="J81" s="88"/>
      <c r="K81" s="89">
        <f t="shared" si="0"/>
        <v>0</v>
      </c>
    </row>
    <row r="82" spans="1:11" s="80" customFormat="1" hidden="1" x14ac:dyDescent="0.3">
      <c r="A82" s="19">
        <v>315008047006</v>
      </c>
      <c r="B82" s="83" t="s">
        <v>166</v>
      </c>
      <c r="C82" s="11" t="s">
        <v>23</v>
      </c>
      <c r="D82" s="18" t="s">
        <v>167</v>
      </c>
      <c r="E82" s="13" t="s">
        <v>25</v>
      </c>
      <c r="F82" s="13" t="s">
        <v>26</v>
      </c>
      <c r="G82" s="14">
        <v>511</v>
      </c>
      <c r="H82" s="20" t="s">
        <v>54</v>
      </c>
      <c r="I82" s="21">
        <v>0</v>
      </c>
      <c r="J82" s="88"/>
      <c r="K82" s="89">
        <f t="shared" si="0"/>
        <v>0</v>
      </c>
    </row>
    <row r="83" spans="1:11" s="80" customFormat="1" hidden="1" x14ac:dyDescent="0.3">
      <c r="A83" s="19">
        <v>315008047010</v>
      </c>
      <c r="B83" s="83" t="s">
        <v>168</v>
      </c>
      <c r="C83" s="11" t="s">
        <v>23</v>
      </c>
      <c r="D83" s="18" t="s">
        <v>39</v>
      </c>
      <c r="E83" s="13" t="s">
        <v>25</v>
      </c>
      <c r="F83" s="13" t="s">
        <v>26</v>
      </c>
      <c r="G83" s="14">
        <v>511</v>
      </c>
      <c r="H83" s="20" t="s">
        <v>54</v>
      </c>
      <c r="I83" s="21">
        <v>0</v>
      </c>
      <c r="J83" s="88"/>
      <c r="K83" s="89">
        <f t="shared" si="0"/>
        <v>0</v>
      </c>
    </row>
    <row r="84" spans="1:11" s="80" customFormat="1" hidden="1" x14ac:dyDescent="0.3">
      <c r="A84" s="19">
        <v>315008047011</v>
      </c>
      <c r="B84" s="83" t="s">
        <v>169</v>
      </c>
      <c r="C84" s="11" t="s">
        <v>23</v>
      </c>
      <c r="D84" s="18" t="s">
        <v>39</v>
      </c>
      <c r="E84" s="13" t="s">
        <v>25</v>
      </c>
      <c r="F84" s="13" t="s">
        <v>26</v>
      </c>
      <c r="G84" s="14">
        <v>511</v>
      </c>
      <c r="H84" s="20" t="s">
        <v>54</v>
      </c>
      <c r="I84" s="21">
        <v>0</v>
      </c>
      <c r="J84" s="88"/>
      <c r="K84" s="89">
        <f t="shared" si="0"/>
        <v>0</v>
      </c>
    </row>
    <row r="85" spans="1:11" s="80" customFormat="1" hidden="1" x14ac:dyDescent="0.3">
      <c r="A85" s="19">
        <v>315008047012</v>
      </c>
      <c r="B85" s="83" t="s">
        <v>169</v>
      </c>
      <c r="C85" s="11" t="s">
        <v>23</v>
      </c>
      <c r="D85" s="18" t="s">
        <v>39</v>
      </c>
      <c r="E85" s="13" t="s">
        <v>25</v>
      </c>
      <c r="F85" s="13" t="s">
        <v>26</v>
      </c>
      <c r="G85" s="14">
        <v>511</v>
      </c>
      <c r="H85" s="20" t="s">
        <v>54</v>
      </c>
      <c r="I85" s="21">
        <v>0</v>
      </c>
      <c r="J85" s="88"/>
      <c r="K85" s="89">
        <f t="shared" si="0"/>
        <v>0</v>
      </c>
    </row>
    <row r="86" spans="1:11" s="80" customFormat="1" ht="26.4" hidden="1" x14ac:dyDescent="0.3">
      <c r="A86" s="19">
        <v>315008047013</v>
      </c>
      <c r="B86" s="83" t="s">
        <v>170</v>
      </c>
      <c r="C86" s="11" t="s">
        <v>23</v>
      </c>
      <c r="D86" s="18" t="s">
        <v>39</v>
      </c>
      <c r="E86" s="13" t="s">
        <v>25</v>
      </c>
      <c r="F86" s="13" t="s">
        <v>26</v>
      </c>
      <c r="G86" s="14">
        <v>511</v>
      </c>
      <c r="H86" s="20" t="s">
        <v>54</v>
      </c>
      <c r="I86" s="21">
        <v>0</v>
      </c>
      <c r="J86" s="88"/>
      <c r="K86" s="89">
        <f t="shared" si="0"/>
        <v>0</v>
      </c>
    </row>
    <row r="87" spans="1:11" s="80" customFormat="1" hidden="1" x14ac:dyDescent="0.3">
      <c r="A87" s="19">
        <v>315008047014</v>
      </c>
      <c r="B87" s="83" t="s">
        <v>166</v>
      </c>
      <c r="C87" s="11" t="s">
        <v>23</v>
      </c>
      <c r="D87" s="18" t="s">
        <v>167</v>
      </c>
      <c r="E87" s="13" t="s">
        <v>25</v>
      </c>
      <c r="F87" s="13" t="s">
        <v>26</v>
      </c>
      <c r="G87" s="14">
        <v>511</v>
      </c>
      <c r="H87" s="20" t="s">
        <v>54</v>
      </c>
      <c r="I87" s="21">
        <v>0</v>
      </c>
      <c r="J87" s="88"/>
      <c r="K87" s="89">
        <f t="shared" si="0"/>
        <v>0</v>
      </c>
    </row>
    <row r="88" spans="1:11" s="80" customFormat="1" hidden="1" x14ac:dyDescent="0.3">
      <c r="A88" s="19">
        <v>315008047015</v>
      </c>
      <c r="B88" s="83" t="s">
        <v>171</v>
      </c>
      <c r="C88" s="11" t="s">
        <v>23</v>
      </c>
      <c r="D88" s="18" t="s">
        <v>172</v>
      </c>
      <c r="E88" s="13" t="s">
        <v>25</v>
      </c>
      <c r="F88" s="13" t="s">
        <v>26</v>
      </c>
      <c r="G88" s="14">
        <v>511</v>
      </c>
      <c r="H88" s="20" t="s">
        <v>54</v>
      </c>
      <c r="I88" s="21">
        <v>0</v>
      </c>
      <c r="J88" s="88"/>
      <c r="K88" s="89">
        <f t="shared" si="0"/>
        <v>0</v>
      </c>
    </row>
    <row r="89" spans="1:11" s="80" customFormat="1" hidden="1" x14ac:dyDescent="0.3">
      <c r="A89" s="19">
        <v>315008047016</v>
      </c>
      <c r="B89" s="10" t="s">
        <v>173</v>
      </c>
      <c r="C89" s="11" t="s">
        <v>23</v>
      </c>
      <c r="D89" s="18" t="s">
        <v>39</v>
      </c>
      <c r="E89" s="13" t="s">
        <v>25</v>
      </c>
      <c r="F89" s="13" t="s">
        <v>26</v>
      </c>
      <c r="G89" s="14">
        <v>511</v>
      </c>
      <c r="H89" s="20" t="s">
        <v>54</v>
      </c>
      <c r="I89" s="21">
        <v>0</v>
      </c>
      <c r="J89" s="88"/>
      <c r="K89" s="89">
        <f t="shared" ref="K89:K134" si="1">+I89-J89</f>
        <v>0</v>
      </c>
    </row>
    <row r="90" spans="1:11" s="80" customFormat="1" hidden="1" x14ac:dyDescent="0.3">
      <c r="A90" s="19">
        <v>315008047017</v>
      </c>
      <c r="B90" s="10" t="s">
        <v>174</v>
      </c>
      <c r="C90" s="11" t="s">
        <v>23</v>
      </c>
      <c r="D90" s="18" t="s">
        <v>175</v>
      </c>
      <c r="E90" s="13" t="s">
        <v>25</v>
      </c>
      <c r="F90" s="13" t="s">
        <v>26</v>
      </c>
      <c r="G90" s="14">
        <v>511</v>
      </c>
      <c r="H90" s="20" t="s">
        <v>54</v>
      </c>
      <c r="I90" s="21">
        <v>0</v>
      </c>
      <c r="J90" s="88"/>
      <c r="K90" s="89">
        <f t="shared" si="1"/>
        <v>0</v>
      </c>
    </row>
    <row r="91" spans="1:11" s="80" customFormat="1" hidden="1" x14ac:dyDescent="0.3">
      <c r="A91" s="19">
        <v>315008047020</v>
      </c>
      <c r="B91" s="10" t="s">
        <v>176</v>
      </c>
      <c r="C91" s="12">
        <v>8074</v>
      </c>
      <c r="D91" s="18" t="s">
        <v>39</v>
      </c>
      <c r="E91" s="13" t="s">
        <v>25</v>
      </c>
      <c r="F91" s="13" t="s">
        <v>26</v>
      </c>
      <c r="G91" s="14">
        <v>511</v>
      </c>
      <c r="H91" s="20" t="s">
        <v>54</v>
      </c>
      <c r="I91" s="21">
        <v>0</v>
      </c>
      <c r="J91" s="88"/>
      <c r="K91" s="89">
        <f t="shared" si="1"/>
        <v>0</v>
      </c>
    </row>
    <row r="92" spans="1:11" s="80" customFormat="1" hidden="1" x14ac:dyDescent="0.3">
      <c r="A92" s="19">
        <v>315008047022</v>
      </c>
      <c r="B92" s="10" t="s">
        <v>177</v>
      </c>
      <c r="C92" s="11" t="s">
        <v>23</v>
      </c>
      <c r="D92" s="18" t="s">
        <v>39</v>
      </c>
      <c r="E92" s="13" t="s">
        <v>25</v>
      </c>
      <c r="F92" s="13" t="s">
        <v>26</v>
      </c>
      <c r="G92" s="14">
        <v>511</v>
      </c>
      <c r="H92" s="20" t="s">
        <v>54</v>
      </c>
      <c r="I92" s="21">
        <v>0</v>
      </c>
      <c r="J92" s="88"/>
      <c r="K92" s="89">
        <f t="shared" si="1"/>
        <v>0</v>
      </c>
    </row>
    <row r="93" spans="1:11" s="80" customFormat="1" hidden="1" x14ac:dyDescent="0.3">
      <c r="A93" s="19">
        <v>315008047023</v>
      </c>
      <c r="B93" s="10" t="s">
        <v>178</v>
      </c>
      <c r="C93" s="11" t="s">
        <v>23</v>
      </c>
      <c r="D93" s="18" t="s">
        <v>39</v>
      </c>
      <c r="E93" s="13" t="s">
        <v>25</v>
      </c>
      <c r="F93" s="13" t="s">
        <v>26</v>
      </c>
      <c r="G93" s="14">
        <v>511</v>
      </c>
      <c r="H93" s="20" t="s">
        <v>54</v>
      </c>
      <c r="I93" s="21">
        <v>0</v>
      </c>
      <c r="J93" s="88"/>
      <c r="K93" s="89">
        <f t="shared" si="1"/>
        <v>0</v>
      </c>
    </row>
    <row r="94" spans="1:11" s="80" customFormat="1" hidden="1" x14ac:dyDescent="0.3">
      <c r="A94" s="19">
        <v>315008047024</v>
      </c>
      <c r="B94" s="10" t="s">
        <v>171</v>
      </c>
      <c r="C94" s="12" t="s">
        <v>179</v>
      </c>
      <c r="D94" s="18" t="s">
        <v>39</v>
      </c>
      <c r="E94" s="13" t="s">
        <v>25</v>
      </c>
      <c r="F94" s="13" t="s">
        <v>26</v>
      </c>
      <c r="G94" s="14">
        <v>511</v>
      </c>
      <c r="H94" s="20" t="s">
        <v>54</v>
      </c>
      <c r="I94" s="21">
        <v>0</v>
      </c>
      <c r="J94" s="88"/>
      <c r="K94" s="89">
        <f t="shared" si="1"/>
        <v>0</v>
      </c>
    </row>
    <row r="95" spans="1:11" s="80" customFormat="1" hidden="1" x14ac:dyDescent="0.3">
      <c r="A95" s="19">
        <v>315008047025</v>
      </c>
      <c r="B95" s="10" t="s">
        <v>180</v>
      </c>
      <c r="C95" s="11" t="s">
        <v>23</v>
      </c>
      <c r="D95" s="18" t="s">
        <v>39</v>
      </c>
      <c r="E95" s="13" t="s">
        <v>25</v>
      </c>
      <c r="F95" s="13" t="s">
        <v>26</v>
      </c>
      <c r="G95" s="14">
        <v>511</v>
      </c>
      <c r="H95" s="20" t="s">
        <v>54</v>
      </c>
      <c r="I95" s="21">
        <v>0</v>
      </c>
      <c r="J95" s="88"/>
      <c r="K95" s="89">
        <f t="shared" si="1"/>
        <v>0</v>
      </c>
    </row>
    <row r="96" spans="1:11" s="80" customFormat="1" hidden="1" x14ac:dyDescent="0.3">
      <c r="A96" s="19">
        <v>315008047033</v>
      </c>
      <c r="B96" s="10" t="s">
        <v>181</v>
      </c>
      <c r="C96" s="12">
        <v>705</v>
      </c>
      <c r="D96" s="18" t="s">
        <v>182</v>
      </c>
      <c r="E96" s="13" t="s">
        <v>25</v>
      </c>
      <c r="F96" s="13" t="s">
        <v>26</v>
      </c>
      <c r="G96" s="14">
        <v>511</v>
      </c>
      <c r="H96" s="20" t="s">
        <v>54</v>
      </c>
      <c r="I96" s="21">
        <v>0</v>
      </c>
      <c r="J96" s="88"/>
      <c r="K96" s="89">
        <f t="shared" si="1"/>
        <v>0</v>
      </c>
    </row>
    <row r="97" spans="1:11" s="80" customFormat="1" hidden="1" x14ac:dyDescent="0.3">
      <c r="A97" s="19">
        <v>315008047034</v>
      </c>
      <c r="B97" s="10" t="s">
        <v>183</v>
      </c>
      <c r="C97" s="12" t="s">
        <v>184</v>
      </c>
      <c r="D97" s="18" t="s">
        <v>185</v>
      </c>
      <c r="E97" s="13" t="s">
        <v>25</v>
      </c>
      <c r="F97" s="13" t="s">
        <v>26</v>
      </c>
      <c r="G97" s="14">
        <v>511</v>
      </c>
      <c r="H97" s="20" t="s">
        <v>54</v>
      </c>
      <c r="I97" s="21">
        <v>0</v>
      </c>
      <c r="J97" s="88"/>
      <c r="K97" s="89">
        <f t="shared" si="1"/>
        <v>0</v>
      </c>
    </row>
    <row r="98" spans="1:11" s="80" customFormat="1" hidden="1" x14ac:dyDescent="0.3">
      <c r="A98" s="19">
        <v>315008047035</v>
      </c>
      <c r="B98" s="10" t="s">
        <v>186</v>
      </c>
      <c r="C98" s="12" t="s">
        <v>187</v>
      </c>
      <c r="D98" s="18" t="s">
        <v>188</v>
      </c>
      <c r="E98" s="13" t="s">
        <v>25</v>
      </c>
      <c r="F98" s="13" t="s">
        <v>26</v>
      </c>
      <c r="G98" s="14">
        <v>511</v>
      </c>
      <c r="H98" s="20" t="s">
        <v>54</v>
      </c>
      <c r="I98" s="21">
        <v>0</v>
      </c>
      <c r="J98" s="88"/>
      <c r="K98" s="89">
        <f t="shared" si="1"/>
        <v>0</v>
      </c>
    </row>
    <row r="99" spans="1:11" s="80" customFormat="1" hidden="1" x14ac:dyDescent="0.3">
      <c r="A99" s="19">
        <v>315008047036</v>
      </c>
      <c r="B99" s="10" t="s">
        <v>189</v>
      </c>
      <c r="C99" s="12" t="s">
        <v>187</v>
      </c>
      <c r="D99" s="18" t="s">
        <v>188</v>
      </c>
      <c r="E99" s="13" t="s">
        <v>25</v>
      </c>
      <c r="F99" s="13" t="s">
        <v>26</v>
      </c>
      <c r="G99" s="14">
        <v>511</v>
      </c>
      <c r="H99" s="20" t="s">
        <v>54</v>
      </c>
      <c r="I99" s="21">
        <v>0</v>
      </c>
      <c r="J99" s="88"/>
      <c r="K99" s="89">
        <f t="shared" si="1"/>
        <v>0</v>
      </c>
    </row>
    <row r="100" spans="1:11" s="80" customFormat="1" hidden="1" x14ac:dyDescent="0.3">
      <c r="A100" s="19">
        <v>315008047037</v>
      </c>
      <c r="B100" s="10" t="s">
        <v>190</v>
      </c>
      <c r="C100" s="12" t="s">
        <v>187</v>
      </c>
      <c r="D100" s="18" t="s">
        <v>188</v>
      </c>
      <c r="E100" s="13" t="s">
        <v>25</v>
      </c>
      <c r="F100" s="13" t="s">
        <v>26</v>
      </c>
      <c r="G100" s="14">
        <v>511</v>
      </c>
      <c r="H100" s="20" t="s">
        <v>54</v>
      </c>
      <c r="I100" s="21">
        <v>0</v>
      </c>
      <c r="J100" s="88"/>
      <c r="K100" s="89">
        <f t="shared" si="1"/>
        <v>0</v>
      </c>
    </row>
    <row r="101" spans="1:11" s="80" customFormat="1" hidden="1" x14ac:dyDescent="0.3">
      <c r="A101" s="19">
        <v>315008047038</v>
      </c>
      <c r="B101" s="10" t="s">
        <v>191</v>
      </c>
      <c r="C101" s="12" t="s">
        <v>187</v>
      </c>
      <c r="D101" s="18" t="s">
        <v>188</v>
      </c>
      <c r="E101" s="13" t="s">
        <v>25</v>
      </c>
      <c r="F101" s="13" t="s">
        <v>26</v>
      </c>
      <c r="G101" s="14">
        <v>511</v>
      </c>
      <c r="H101" s="20" t="s">
        <v>54</v>
      </c>
      <c r="I101" s="21">
        <v>0</v>
      </c>
      <c r="J101" s="88"/>
      <c r="K101" s="89">
        <f t="shared" si="1"/>
        <v>0</v>
      </c>
    </row>
    <row r="102" spans="1:11" s="80" customFormat="1" hidden="1" x14ac:dyDescent="0.3">
      <c r="A102" s="19">
        <v>315008047041</v>
      </c>
      <c r="B102" s="10" t="s">
        <v>192</v>
      </c>
      <c r="C102" s="12">
        <v>23304</v>
      </c>
      <c r="D102" s="18" t="s">
        <v>185</v>
      </c>
      <c r="E102" s="13" t="s">
        <v>25</v>
      </c>
      <c r="F102" s="13" t="s">
        <v>26</v>
      </c>
      <c r="G102" s="14">
        <v>511</v>
      </c>
      <c r="H102" s="20" t="s">
        <v>54</v>
      </c>
      <c r="I102" s="21">
        <v>0</v>
      </c>
      <c r="J102" s="88"/>
      <c r="K102" s="89">
        <f t="shared" si="1"/>
        <v>0</v>
      </c>
    </row>
    <row r="103" spans="1:11" s="80" customFormat="1" hidden="1" x14ac:dyDescent="0.3">
      <c r="A103" s="19">
        <v>315008047042</v>
      </c>
      <c r="B103" s="10" t="s">
        <v>193</v>
      </c>
      <c r="C103" s="12">
        <v>23305</v>
      </c>
      <c r="D103" s="18" t="s">
        <v>185</v>
      </c>
      <c r="E103" s="13" t="s">
        <v>25</v>
      </c>
      <c r="F103" s="13" t="s">
        <v>26</v>
      </c>
      <c r="G103" s="14">
        <v>511</v>
      </c>
      <c r="H103" s="20" t="s">
        <v>54</v>
      </c>
      <c r="I103" s="21">
        <v>0</v>
      </c>
      <c r="J103" s="88"/>
      <c r="K103" s="89">
        <f t="shared" si="1"/>
        <v>0</v>
      </c>
    </row>
    <row r="104" spans="1:11" s="80" customFormat="1" hidden="1" x14ac:dyDescent="0.3">
      <c r="A104" s="19">
        <v>315008047043</v>
      </c>
      <c r="B104" s="10" t="s">
        <v>194</v>
      </c>
      <c r="C104" s="12">
        <v>23323</v>
      </c>
      <c r="D104" s="18" t="s">
        <v>185</v>
      </c>
      <c r="E104" s="13" t="s">
        <v>25</v>
      </c>
      <c r="F104" s="13" t="s">
        <v>26</v>
      </c>
      <c r="G104" s="14">
        <v>511</v>
      </c>
      <c r="H104" s="20" t="s">
        <v>54</v>
      </c>
      <c r="I104" s="21">
        <v>0</v>
      </c>
      <c r="J104" s="88"/>
      <c r="K104" s="89">
        <f t="shared" si="1"/>
        <v>0</v>
      </c>
    </row>
    <row r="105" spans="1:11" s="80" customFormat="1" hidden="1" x14ac:dyDescent="0.3">
      <c r="A105" s="19">
        <v>315008047044</v>
      </c>
      <c r="B105" s="10" t="s">
        <v>195</v>
      </c>
      <c r="C105" s="11" t="s">
        <v>23</v>
      </c>
      <c r="D105" s="18" t="s">
        <v>196</v>
      </c>
      <c r="E105" s="13" t="s">
        <v>25</v>
      </c>
      <c r="F105" s="13" t="s">
        <v>26</v>
      </c>
      <c r="G105" s="14">
        <v>511</v>
      </c>
      <c r="H105" s="20" t="s">
        <v>54</v>
      </c>
      <c r="I105" s="21">
        <v>0</v>
      </c>
      <c r="J105" s="88"/>
      <c r="K105" s="89">
        <f t="shared" si="1"/>
        <v>0</v>
      </c>
    </row>
    <row r="106" spans="1:11" s="80" customFormat="1" hidden="1" x14ac:dyDescent="0.3">
      <c r="A106" s="19">
        <v>315008053001</v>
      </c>
      <c r="B106" s="83" t="s">
        <v>197</v>
      </c>
      <c r="C106" s="11" t="s">
        <v>23</v>
      </c>
      <c r="D106" s="18" t="s">
        <v>39</v>
      </c>
      <c r="E106" s="13" t="s">
        <v>25</v>
      </c>
      <c r="F106" s="13" t="s">
        <v>26</v>
      </c>
      <c r="G106" s="14">
        <v>511</v>
      </c>
      <c r="H106" s="20" t="s">
        <v>54</v>
      </c>
      <c r="I106" s="21">
        <v>0</v>
      </c>
      <c r="J106" s="88"/>
      <c r="K106" s="89">
        <f t="shared" si="1"/>
        <v>0</v>
      </c>
    </row>
    <row r="107" spans="1:11" s="80" customFormat="1" hidden="1" x14ac:dyDescent="0.3">
      <c r="A107" s="19">
        <v>315008067001</v>
      </c>
      <c r="B107" s="83" t="s">
        <v>198</v>
      </c>
      <c r="C107" s="12">
        <v>728</v>
      </c>
      <c r="D107" s="18" t="s">
        <v>199</v>
      </c>
      <c r="E107" s="13" t="s">
        <v>25</v>
      </c>
      <c r="F107" s="13" t="s">
        <v>26</v>
      </c>
      <c r="G107" s="14">
        <v>511</v>
      </c>
      <c r="H107" s="20" t="s">
        <v>54</v>
      </c>
      <c r="I107" s="21">
        <v>0</v>
      </c>
      <c r="J107" s="88"/>
      <c r="K107" s="89">
        <f t="shared" si="1"/>
        <v>0</v>
      </c>
    </row>
    <row r="108" spans="1:11" s="80" customFormat="1" hidden="1" x14ac:dyDescent="0.3">
      <c r="A108" s="19">
        <v>315008067002</v>
      </c>
      <c r="B108" s="83" t="s">
        <v>200</v>
      </c>
      <c r="C108" s="11" t="s">
        <v>23</v>
      </c>
      <c r="D108" s="18" t="s">
        <v>39</v>
      </c>
      <c r="E108" s="13" t="s">
        <v>25</v>
      </c>
      <c r="F108" s="13" t="s">
        <v>26</v>
      </c>
      <c r="G108" s="14">
        <v>511</v>
      </c>
      <c r="H108" s="20" t="s">
        <v>54</v>
      </c>
      <c r="I108" s="21">
        <v>0</v>
      </c>
      <c r="J108" s="88"/>
      <c r="K108" s="89">
        <f t="shared" si="1"/>
        <v>0</v>
      </c>
    </row>
    <row r="109" spans="1:11" s="80" customFormat="1" ht="26.4" hidden="1" x14ac:dyDescent="0.3">
      <c r="A109" s="19">
        <v>315008067003</v>
      </c>
      <c r="B109" s="83" t="s">
        <v>201</v>
      </c>
      <c r="C109" s="11" t="s">
        <v>23</v>
      </c>
      <c r="D109" s="18" t="s">
        <v>147</v>
      </c>
      <c r="E109" s="13" t="s">
        <v>25</v>
      </c>
      <c r="F109" s="13" t="s">
        <v>26</v>
      </c>
      <c r="G109" s="14">
        <v>511</v>
      </c>
      <c r="H109" s="20" t="s">
        <v>54</v>
      </c>
      <c r="I109" s="21">
        <v>0</v>
      </c>
      <c r="J109" s="88"/>
      <c r="K109" s="89">
        <f t="shared" si="1"/>
        <v>0</v>
      </c>
    </row>
    <row r="110" spans="1:11" s="80" customFormat="1" ht="26.4" hidden="1" x14ac:dyDescent="0.3">
      <c r="A110" s="19">
        <v>315008067004</v>
      </c>
      <c r="B110" s="83" t="s">
        <v>201</v>
      </c>
      <c r="C110" s="11" t="s">
        <v>23</v>
      </c>
      <c r="D110" s="18" t="s">
        <v>147</v>
      </c>
      <c r="E110" s="13" t="s">
        <v>25</v>
      </c>
      <c r="F110" s="13" t="s">
        <v>26</v>
      </c>
      <c r="G110" s="14">
        <v>511</v>
      </c>
      <c r="H110" s="20" t="s">
        <v>54</v>
      </c>
      <c r="I110" s="21">
        <v>0</v>
      </c>
      <c r="J110" s="88"/>
      <c r="K110" s="89">
        <f t="shared" si="1"/>
        <v>0</v>
      </c>
    </row>
    <row r="111" spans="1:11" s="80" customFormat="1" ht="26.4" hidden="1" x14ac:dyDescent="0.3">
      <c r="A111" s="19">
        <v>315008067005</v>
      </c>
      <c r="B111" s="83" t="s">
        <v>201</v>
      </c>
      <c r="C111" s="11" t="s">
        <v>23</v>
      </c>
      <c r="D111" s="18" t="s">
        <v>147</v>
      </c>
      <c r="E111" s="13" t="s">
        <v>25</v>
      </c>
      <c r="F111" s="13" t="s">
        <v>26</v>
      </c>
      <c r="G111" s="14">
        <v>511</v>
      </c>
      <c r="H111" s="20" t="s">
        <v>54</v>
      </c>
      <c r="I111" s="21">
        <v>0</v>
      </c>
      <c r="J111" s="88"/>
      <c r="K111" s="89">
        <f t="shared" si="1"/>
        <v>0</v>
      </c>
    </row>
    <row r="112" spans="1:11" s="80" customFormat="1" hidden="1" x14ac:dyDescent="0.3">
      <c r="A112" s="19">
        <v>315008067006</v>
      </c>
      <c r="B112" s="83" t="s">
        <v>202</v>
      </c>
      <c r="C112" s="11" t="s">
        <v>23</v>
      </c>
      <c r="D112" s="18" t="s">
        <v>39</v>
      </c>
      <c r="E112" s="13" t="s">
        <v>25</v>
      </c>
      <c r="F112" s="13" t="s">
        <v>26</v>
      </c>
      <c r="G112" s="14">
        <v>511</v>
      </c>
      <c r="H112" s="20" t="s">
        <v>54</v>
      </c>
      <c r="I112" s="21">
        <v>0</v>
      </c>
      <c r="J112" s="88"/>
      <c r="K112" s="89">
        <f t="shared" si="1"/>
        <v>0</v>
      </c>
    </row>
    <row r="113" spans="1:11" s="80" customFormat="1" ht="26.4" hidden="1" x14ac:dyDescent="0.3">
      <c r="A113" s="19">
        <v>315008077001</v>
      </c>
      <c r="B113" s="83" t="s">
        <v>203</v>
      </c>
      <c r="C113" s="11" t="s">
        <v>23</v>
      </c>
      <c r="D113" s="18" t="s">
        <v>39</v>
      </c>
      <c r="E113" s="13" t="s">
        <v>25</v>
      </c>
      <c r="F113" s="13" t="s">
        <v>26</v>
      </c>
      <c r="G113" s="14">
        <v>511</v>
      </c>
      <c r="H113" s="20" t="s">
        <v>54</v>
      </c>
      <c r="I113" s="21">
        <v>0</v>
      </c>
      <c r="J113" s="88"/>
      <c r="K113" s="89">
        <f t="shared" si="1"/>
        <v>0</v>
      </c>
    </row>
    <row r="114" spans="1:11" s="80" customFormat="1" ht="26.4" hidden="1" x14ac:dyDescent="0.3">
      <c r="A114" s="19">
        <v>315008077002</v>
      </c>
      <c r="B114" s="83" t="s">
        <v>203</v>
      </c>
      <c r="C114" s="11" t="s">
        <v>23</v>
      </c>
      <c r="D114" s="18" t="s">
        <v>39</v>
      </c>
      <c r="E114" s="13" t="s">
        <v>25</v>
      </c>
      <c r="F114" s="13" t="s">
        <v>26</v>
      </c>
      <c r="G114" s="14">
        <v>511</v>
      </c>
      <c r="H114" s="20" t="s">
        <v>54</v>
      </c>
      <c r="I114" s="21">
        <v>0</v>
      </c>
      <c r="J114" s="88"/>
      <c r="K114" s="89">
        <f t="shared" si="1"/>
        <v>0</v>
      </c>
    </row>
    <row r="115" spans="1:11" s="80" customFormat="1" ht="26.4" hidden="1" x14ac:dyDescent="0.3">
      <c r="A115" s="19">
        <v>315008077003</v>
      </c>
      <c r="B115" s="83" t="s">
        <v>203</v>
      </c>
      <c r="C115" s="11" t="s">
        <v>23</v>
      </c>
      <c r="D115" s="18" t="s">
        <v>39</v>
      </c>
      <c r="E115" s="13" t="s">
        <v>25</v>
      </c>
      <c r="F115" s="13" t="s">
        <v>26</v>
      </c>
      <c r="G115" s="14">
        <v>511</v>
      </c>
      <c r="H115" s="20" t="s">
        <v>54</v>
      </c>
      <c r="I115" s="21">
        <v>0</v>
      </c>
      <c r="J115" s="88"/>
      <c r="K115" s="89">
        <f t="shared" si="1"/>
        <v>0</v>
      </c>
    </row>
    <row r="116" spans="1:11" s="80" customFormat="1" hidden="1" x14ac:dyDescent="0.3">
      <c r="A116" s="19">
        <v>315008079001</v>
      </c>
      <c r="B116" s="84" t="s">
        <v>204</v>
      </c>
      <c r="C116" s="11" t="s">
        <v>23</v>
      </c>
      <c r="D116" s="18" t="s">
        <v>205</v>
      </c>
      <c r="E116" s="13" t="s">
        <v>25</v>
      </c>
      <c r="F116" s="13" t="s">
        <v>26</v>
      </c>
      <c r="G116" s="14">
        <v>511</v>
      </c>
      <c r="H116" s="20" t="s">
        <v>54</v>
      </c>
      <c r="I116" s="21">
        <v>0</v>
      </c>
      <c r="J116" s="88"/>
      <c r="K116" s="89">
        <f t="shared" si="1"/>
        <v>0</v>
      </c>
    </row>
    <row r="117" spans="1:11" s="80" customFormat="1" ht="26.4" hidden="1" x14ac:dyDescent="0.3">
      <c r="A117" s="19">
        <v>315008081001</v>
      </c>
      <c r="B117" s="83" t="s">
        <v>206</v>
      </c>
      <c r="C117" s="11" t="s">
        <v>23</v>
      </c>
      <c r="D117" s="18" t="s">
        <v>147</v>
      </c>
      <c r="E117" s="13" t="s">
        <v>25</v>
      </c>
      <c r="F117" s="13" t="s">
        <v>26</v>
      </c>
      <c r="G117" s="14">
        <v>511</v>
      </c>
      <c r="H117" s="20" t="s">
        <v>54</v>
      </c>
      <c r="I117" s="21">
        <v>0</v>
      </c>
      <c r="J117" s="88"/>
      <c r="K117" s="89">
        <f t="shared" si="1"/>
        <v>0</v>
      </c>
    </row>
    <row r="118" spans="1:11" s="80" customFormat="1" ht="26.4" hidden="1" x14ac:dyDescent="0.3">
      <c r="A118" s="19">
        <v>315008081002</v>
      </c>
      <c r="B118" s="83" t="s">
        <v>206</v>
      </c>
      <c r="C118" s="11" t="s">
        <v>23</v>
      </c>
      <c r="D118" s="18" t="s">
        <v>147</v>
      </c>
      <c r="E118" s="13" t="s">
        <v>25</v>
      </c>
      <c r="F118" s="13" t="s">
        <v>26</v>
      </c>
      <c r="G118" s="14">
        <v>511</v>
      </c>
      <c r="H118" s="20" t="s">
        <v>54</v>
      </c>
      <c r="I118" s="21">
        <v>0</v>
      </c>
      <c r="J118" s="88"/>
      <c r="K118" s="89">
        <f t="shared" si="1"/>
        <v>0</v>
      </c>
    </row>
    <row r="119" spans="1:11" s="80" customFormat="1" ht="26.4" hidden="1" x14ac:dyDescent="0.3">
      <c r="A119" s="19">
        <v>315008081003</v>
      </c>
      <c r="B119" s="83" t="s">
        <v>207</v>
      </c>
      <c r="C119" s="11" t="s">
        <v>23</v>
      </c>
      <c r="D119" s="18" t="s">
        <v>39</v>
      </c>
      <c r="E119" s="13" t="s">
        <v>25</v>
      </c>
      <c r="F119" s="13" t="s">
        <v>26</v>
      </c>
      <c r="G119" s="14">
        <v>511</v>
      </c>
      <c r="H119" s="20" t="s">
        <v>54</v>
      </c>
      <c r="I119" s="21">
        <v>0</v>
      </c>
      <c r="J119" s="88"/>
      <c r="K119" s="89">
        <f t="shared" si="1"/>
        <v>0</v>
      </c>
    </row>
    <row r="120" spans="1:11" s="80" customFormat="1" hidden="1" x14ac:dyDescent="0.3">
      <c r="A120" s="19">
        <v>315008011001</v>
      </c>
      <c r="B120" s="83" t="s">
        <v>208</v>
      </c>
      <c r="C120" s="11" t="s">
        <v>23</v>
      </c>
      <c r="D120" s="18" t="s">
        <v>39</v>
      </c>
      <c r="E120" s="13" t="s">
        <v>25</v>
      </c>
      <c r="F120" s="13" t="s">
        <v>26</v>
      </c>
      <c r="G120" s="14">
        <v>511</v>
      </c>
      <c r="H120" s="20" t="s">
        <v>54</v>
      </c>
      <c r="I120" s="21">
        <v>0</v>
      </c>
      <c r="J120" s="88"/>
      <c r="K120" s="89">
        <f t="shared" si="1"/>
        <v>0</v>
      </c>
    </row>
    <row r="121" spans="1:11" s="80" customFormat="1" ht="26.4" hidden="1" x14ac:dyDescent="0.3">
      <c r="A121" s="19">
        <v>315008011002</v>
      </c>
      <c r="B121" s="83" t="s">
        <v>209</v>
      </c>
      <c r="C121" s="11" t="s">
        <v>23</v>
      </c>
      <c r="D121" s="18" t="s">
        <v>39</v>
      </c>
      <c r="E121" s="13" t="s">
        <v>25</v>
      </c>
      <c r="F121" s="13" t="s">
        <v>26</v>
      </c>
      <c r="G121" s="14">
        <v>511</v>
      </c>
      <c r="H121" s="20" t="s">
        <v>54</v>
      </c>
      <c r="I121" s="21">
        <v>0</v>
      </c>
      <c r="J121" s="88"/>
      <c r="K121" s="89">
        <f t="shared" si="1"/>
        <v>0</v>
      </c>
    </row>
    <row r="122" spans="1:11" s="80" customFormat="1" ht="26.4" hidden="1" x14ac:dyDescent="0.3">
      <c r="A122" s="19">
        <v>315008011003</v>
      </c>
      <c r="B122" s="83" t="s">
        <v>209</v>
      </c>
      <c r="C122" s="11" t="s">
        <v>23</v>
      </c>
      <c r="D122" s="18" t="s">
        <v>39</v>
      </c>
      <c r="E122" s="13" t="s">
        <v>25</v>
      </c>
      <c r="F122" s="13" t="s">
        <v>26</v>
      </c>
      <c r="G122" s="14">
        <v>511</v>
      </c>
      <c r="H122" s="20" t="s">
        <v>54</v>
      </c>
      <c r="I122" s="21">
        <v>0</v>
      </c>
      <c r="J122" s="88"/>
      <c r="K122" s="89">
        <f t="shared" si="1"/>
        <v>0</v>
      </c>
    </row>
    <row r="123" spans="1:11" s="80" customFormat="1" ht="26.4" hidden="1" x14ac:dyDescent="0.3">
      <c r="A123" s="19">
        <v>315008011004</v>
      </c>
      <c r="B123" s="83" t="s">
        <v>210</v>
      </c>
      <c r="C123" s="11" t="s">
        <v>23</v>
      </c>
      <c r="D123" s="18" t="s">
        <v>39</v>
      </c>
      <c r="E123" s="13" t="s">
        <v>25</v>
      </c>
      <c r="F123" s="13" t="s">
        <v>26</v>
      </c>
      <c r="G123" s="14">
        <v>511</v>
      </c>
      <c r="H123" s="20" t="s">
        <v>54</v>
      </c>
      <c r="I123" s="21">
        <v>0</v>
      </c>
      <c r="J123" s="88"/>
      <c r="K123" s="89">
        <f t="shared" si="1"/>
        <v>0</v>
      </c>
    </row>
    <row r="124" spans="1:11" s="80" customFormat="1" hidden="1" x14ac:dyDescent="0.3">
      <c r="A124" s="9" t="s">
        <v>211</v>
      </c>
      <c r="B124" s="10" t="s">
        <v>212</v>
      </c>
      <c r="C124" s="11" t="s">
        <v>23</v>
      </c>
      <c r="D124" s="17" t="s">
        <v>129</v>
      </c>
      <c r="E124" s="13" t="s">
        <v>25</v>
      </c>
      <c r="F124" s="13" t="s">
        <v>26</v>
      </c>
      <c r="G124" s="14">
        <v>511</v>
      </c>
      <c r="H124" s="15">
        <v>40610</v>
      </c>
      <c r="I124" s="16">
        <v>1297.74</v>
      </c>
      <c r="J124" s="88"/>
      <c r="K124" s="89">
        <f t="shared" si="1"/>
        <v>1297.74</v>
      </c>
    </row>
    <row r="125" spans="1:11" s="80" customFormat="1" hidden="1" x14ac:dyDescent="0.3">
      <c r="A125" s="9" t="s">
        <v>213</v>
      </c>
      <c r="B125" s="10" t="s">
        <v>214</v>
      </c>
      <c r="C125" s="11" t="s">
        <v>23</v>
      </c>
      <c r="D125" s="17" t="s">
        <v>215</v>
      </c>
      <c r="E125" s="13" t="s">
        <v>25</v>
      </c>
      <c r="F125" s="13" t="s">
        <v>26</v>
      </c>
      <c r="G125" s="14">
        <v>511</v>
      </c>
      <c r="H125" s="15">
        <v>39326</v>
      </c>
      <c r="I125" s="16">
        <v>5899</v>
      </c>
      <c r="J125" s="88"/>
      <c r="K125" s="89">
        <f t="shared" si="1"/>
        <v>5899</v>
      </c>
    </row>
    <row r="126" spans="1:11" s="80" customFormat="1" hidden="1" x14ac:dyDescent="0.3">
      <c r="A126" s="19">
        <v>315008134001</v>
      </c>
      <c r="B126" s="83" t="s">
        <v>216</v>
      </c>
      <c r="C126" s="11" t="s">
        <v>23</v>
      </c>
      <c r="D126" s="18" t="s">
        <v>39</v>
      </c>
      <c r="E126" s="13" t="s">
        <v>25</v>
      </c>
      <c r="F126" s="13" t="s">
        <v>26</v>
      </c>
      <c r="G126" s="14">
        <v>511</v>
      </c>
      <c r="H126" s="20" t="s">
        <v>54</v>
      </c>
      <c r="I126" s="21">
        <v>0</v>
      </c>
      <c r="J126" s="88"/>
      <c r="K126" s="89">
        <f t="shared" si="1"/>
        <v>0</v>
      </c>
    </row>
    <row r="127" spans="1:11" s="80" customFormat="1" hidden="1" x14ac:dyDescent="0.3">
      <c r="A127" s="19">
        <v>315008047026</v>
      </c>
      <c r="B127" s="83" t="s">
        <v>217</v>
      </c>
      <c r="C127" s="12" t="s">
        <v>218</v>
      </c>
      <c r="D127" s="18" t="s">
        <v>219</v>
      </c>
      <c r="E127" s="13" t="s">
        <v>25</v>
      </c>
      <c r="F127" s="13" t="s">
        <v>26</v>
      </c>
      <c r="G127" s="14">
        <v>511</v>
      </c>
      <c r="H127" s="20" t="s">
        <v>54</v>
      </c>
      <c r="I127" s="21">
        <v>0</v>
      </c>
      <c r="J127" s="88"/>
      <c r="K127" s="89">
        <f t="shared" si="1"/>
        <v>0</v>
      </c>
    </row>
    <row r="128" spans="1:11" s="80" customFormat="1" ht="26.4" hidden="1" x14ac:dyDescent="0.3">
      <c r="A128" s="19">
        <v>315008047045</v>
      </c>
      <c r="B128" s="83" t="s">
        <v>220</v>
      </c>
      <c r="C128" s="11" t="s">
        <v>23</v>
      </c>
      <c r="D128" s="18" t="s">
        <v>39</v>
      </c>
      <c r="E128" s="13" t="s">
        <v>25</v>
      </c>
      <c r="F128" s="13" t="s">
        <v>26</v>
      </c>
      <c r="G128" s="14">
        <v>511</v>
      </c>
      <c r="H128" s="20" t="s">
        <v>54</v>
      </c>
      <c r="I128" s="21">
        <v>0</v>
      </c>
      <c r="J128" s="88"/>
      <c r="K128" s="89">
        <f t="shared" si="1"/>
        <v>0</v>
      </c>
    </row>
    <row r="129" spans="1:13" s="80" customFormat="1" ht="26.4" hidden="1" x14ac:dyDescent="0.3">
      <c r="A129" s="19">
        <v>315008047046</v>
      </c>
      <c r="B129" s="83" t="s">
        <v>221</v>
      </c>
      <c r="C129" s="11" t="s">
        <v>23</v>
      </c>
      <c r="D129" s="18" t="s">
        <v>39</v>
      </c>
      <c r="E129" s="13" t="s">
        <v>25</v>
      </c>
      <c r="F129" s="13" t="s">
        <v>26</v>
      </c>
      <c r="G129" s="14">
        <v>511</v>
      </c>
      <c r="H129" s="20" t="s">
        <v>54</v>
      </c>
      <c r="I129" s="21">
        <v>0</v>
      </c>
      <c r="J129" s="88"/>
      <c r="K129" s="89">
        <f t="shared" si="1"/>
        <v>0</v>
      </c>
    </row>
    <row r="130" spans="1:13" x14ac:dyDescent="0.3">
      <c r="A130" s="42"/>
      <c r="B130" s="43" t="s">
        <v>222</v>
      </c>
      <c r="C130" s="42"/>
      <c r="D130" s="42"/>
      <c r="E130" s="42"/>
      <c r="F130" s="42"/>
      <c r="G130" s="42"/>
      <c r="H130" s="44"/>
      <c r="I130" s="26">
        <f>SUM(I44:I129)</f>
        <v>31446.74</v>
      </c>
      <c r="J130" s="87">
        <v>74147.199999999997</v>
      </c>
      <c r="K130" s="89">
        <f t="shared" si="1"/>
        <v>-42700.459999999992</v>
      </c>
    </row>
    <row r="131" spans="1:13" s="80" customFormat="1" hidden="1" x14ac:dyDescent="0.3">
      <c r="A131" s="9" t="s">
        <v>223</v>
      </c>
      <c r="B131" s="36" t="s">
        <v>224</v>
      </c>
      <c r="C131" s="11" t="s">
        <v>23</v>
      </c>
      <c r="D131" s="12" t="s">
        <v>225</v>
      </c>
      <c r="E131" s="13" t="s">
        <v>25</v>
      </c>
      <c r="F131" s="13" t="s">
        <v>26</v>
      </c>
      <c r="G131" s="14">
        <v>511</v>
      </c>
      <c r="H131" s="15">
        <v>39326</v>
      </c>
      <c r="I131" s="16">
        <v>3200</v>
      </c>
      <c r="J131" s="88"/>
      <c r="K131" s="89">
        <f t="shared" si="1"/>
        <v>3200</v>
      </c>
    </row>
    <row r="132" spans="1:13" s="80" customFormat="1" hidden="1" x14ac:dyDescent="0.3">
      <c r="A132" s="9" t="s">
        <v>226</v>
      </c>
      <c r="B132" s="10" t="s">
        <v>227</v>
      </c>
      <c r="C132" s="85" t="s">
        <v>228</v>
      </c>
      <c r="D132" s="17" t="s">
        <v>229</v>
      </c>
      <c r="E132" s="13" t="s">
        <v>25</v>
      </c>
      <c r="F132" s="13" t="s">
        <v>26</v>
      </c>
      <c r="G132" s="14">
        <v>511</v>
      </c>
      <c r="H132" s="15">
        <v>39326</v>
      </c>
      <c r="I132" s="16">
        <v>3500</v>
      </c>
      <c r="J132" s="88"/>
      <c r="K132" s="89">
        <f t="shared" si="1"/>
        <v>3500</v>
      </c>
    </row>
    <row r="133" spans="1:13" s="80" customFormat="1" hidden="1" x14ac:dyDescent="0.3">
      <c r="A133" s="9" t="s">
        <v>230</v>
      </c>
      <c r="B133" s="86" t="s">
        <v>231</v>
      </c>
      <c r="C133" s="11" t="s">
        <v>23</v>
      </c>
      <c r="D133" s="17" t="s">
        <v>232</v>
      </c>
      <c r="E133" s="13" t="s">
        <v>25</v>
      </c>
      <c r="F133" s="13" t="s">
        <v>26</v>
      </c>
      <c r="G133" s="14">
        <v>511</v>
      </c>
      <c r="H133" s="15">
        <v>39326</v>
      </c>
      <c r="I133" s="16">
        <v>1373.29</v>
      </c>
      <c r="J133" s="88"/>
      <c r="K133" s="89">
        <f t="shared" si="1"/>
        <v>1373.29</v>
      </c>
    </row>
    <row r="134" spans="1:13" x14ac:dyDescent="0.3">
      <c r="A134" s="42"/>
      <c r="B134" s="43" t="s">
        <v>233</v>
      </c>
      <c r="C134" s="42"/>
      <c r="D134" s="42"/>
      <c r="E134" s="42"/>
      <c r="F134" s="42"/>
      <c r="G134" s="42"/>
      <c r="H134" s="44"/>
      <c r="I134" s="26">
        <f>SUM(I131:I133)</f>
        <v>8073.29</v>
      </c>
      <c r="J134" s="87">
        <v>7373.29</v>
      </c>
      <c r="K134" s="89">
        <f t="shared" si="1"/>
        <v>700</v>
      </c>
    </row>
    <row r="135" spans="1:13" x14ac:dyDescent="0.3">
      <c r="A135" s="45" t="s">
        <v>234</v>
      </c>
      <c r="B135" s="46"/>
      <c r="C135" s="47"/>
      <c r="D135" s="47"/>
      <c r="E135" s="47"/>
      <c r="F135" s="47"/>
      <c r="G135" s="47"/>
      <c r="H135" s="48"/>
      <c r="I135" s="49">
        <v>0</v>
      </c>
    </row>
    <row r="136" spans="1:13" ht="24" x14ac:dyDescent="0.3">
      <c r="A136" s="50" t="s">
        <v>235</v>
      </c>
      <c r="B136" s="50" t="s">
        <v>236</v>
      </c>
      <c r="C136" s="51">
        <v>2010</v>
      </c>
      <c r="D136" s="50" t="s">
        <v>237</v>
      </c>
      <c r="E136" s="52" t="s">
        <v>238</v>
      </c>
      <c r="F136" s="53" t="s">
        <v>26</v>
      </c>
      <c r="G136" s="54">
        <v>541</v>
      </c>
      <c r="H136" s="55" t="s">
        <v>239</v>
      </c>
      <c r="I136" s="56">
        <v>0</v>
      </c>
    </row>
    <row r="137" spans="1:13" ht="24" x14ac:dyDescent="0.3">
      <c r="A137" s="50" t="s">
        <v>240</v>
      </c>
      <c r="B137" s="50" t="s">
        <v>236</v>
      </c>
      <c r="C137" s="57">
        <v>2006</v>
      </c>
      <c r="D137" s="50" t="s">
        <v>241</v>
      </c>
      <c r="E137" s="52" t="s">
        <v>242</v>
      </c>
      <c r="F137" s="53" t="s">
        <v>26</v>
      </c>
      <c r="G137" s="54">
        <v>541</v>
      </c>
      <c r="H137" s="55" t="s">
        <v>239</v>
      </c>
      <c r="I137" s="56">
        <v>0</v>
      </c>
    </row>
    <row r="138" spans="1:13" ht="24" x14ac:dyDescent="0.3">
      <c r="A138" s="50" t="s">
        <v>243</v>
      </c>
      <c r="B138" s="58" t="s">
        <v>244</v>
      </c>
      <c r="C138" s="57">
        <v>2014</v>
      </c>
      <c r="D138" s="58" t="s">
        <v>245</v>
      </c>
      <c r="E138" s="52" t="s">
        <v>246</v>
      </c>
      <c r="F138" s="53" t="s">
        <v>26</v>
      </c>
      <c r="G138" s="59">
        <v>541</v>
      </c>
      <c r="H138" s="55" t="s">
        <v>239</v>
      </c>
      <c r="I138" s="56">
        <v>0</v>
      </c>
      <c r="L138">
        <f>31156.99+18825.47+700</f>
        <v>50682.460000000006</v>
      </c>
      <c r="M138">
        <f>7982+42700.46</f>
        <v>50682.46</v>
      </c>
    </row>
    <row r="139" spans="1:13" x14ac:dyDescent="0.3">
      <c r="A139" s="60"/>
      <c r="B139" s="23" t="s">
        <v>247</v>
      </c>
      <c r="C139" s="42"/>
      <c r="D139" s="42"/>
      <c r="E139" s="42"/>
      <c r="F139" s="42"/>
      <c r="G139" s="42"/>
      <c r="H139" s="44"/>
      <c r="I139" s="26">
        <f>SUM(I137:I138)</f>
        <v>0</v>
      </c>
    </row>
    <row r="140" spans="1:13" x14ac:dyDescent="0.3">
      <c r="A140" s="61" t="s">
        <v>248</v>
      </c>
      <c r="B140" s="62"/>
      <c r="C140" s="63"/>
      <c r="D140" s="63"/>
      <c r="E140" s="63"/>
      <c r="F140" s="63"/>
      <c r="G140" s="63"/>
      <c r="H140" s="64"/>
      <c r="I140" s="65">
        <f>+I154</f>
        <v>26387</v>
      </c>
    </row>
    <row r="141" spans="1:13" ht="20.399999999999999" x14ac:dyDescent="0.3">
      <c r="A141" s="60"/>
      <c r="B141" s="23" t="s">
        <v>249</v>
      </c>
      <c r="C141" s="42"/>
      <c r="D141" s="42"/>
      <c r="E141" s="42"/>
      <c r="F141" s="42"/>
      <c r="G141" s="42"/>
      <c r="H141" s="44"/>
      <c r="I141" s="26">
        <f>SUM(I138:I139)</f>
        <v>0</v>
      </c>
    </row>
    <row r="142" spans="1:13" x14ac:dyDescent="0.3">
      <c r="A142" s="66" t="s">
        <v>250</v>
      </c>
      <c r="B142" s="67" t="s">
        <v>251</v>
      </c>
      <c r="C142" s="68" t="s">
        <v>23</v>
      </c>
      <c r="D142" s="69" t="s">
        <v>252</v>
      </c>
      <c r="E142" s="70" t="s">
        <v>25</v>
      </c>
      <c r="F142" s="69" t="s">
        <v>253</v>
      </c>
      <c r="G142" s="54">
        <v>565</v>
      </c>
      <c r="H142" s="71">
        <v>42836</v>
      </c>
      <c r="I142" s="72">
        <v>3639</v>
      </c>
    </row>
    <row r="143" spans="1:13" x14ac:dyDescent="0.3">
      <c r="A143" s="66" t="s">
        <v>254</v>
      </c>
      <c r="B143" s="73" t="s">
        <v>255</v>
      </c>
      <c r="C143" s="68" t="s">
        <v>23</v>
      </c>
      <c r="D143" s="69" t="s">
        <v>215</v>
      </c>
      <c r="E143" s="70" t="s">
        <v>25</v>
      </c>
      <c r="F143" s="69" t="s">
        <v>256</v>
      </c>
      <c r="G143" s="54">
        <v>565</v>
      </c>
      <c r="H143" s="71">
        <v>39326</v>
      </c>
      <c r="I143" s="72">
        <v>3500</v>
      </c>
    </row>
    <row r="144" spans="1:13" x14ac:dyDescent="0.3">
      <c r="A144" s="66" t="s">
        <v>257</v>
      </c>
      <c r="B144" s="73" t="s">
        <v>258</v>
      </c>
      <c r="C144" s="68" t="s">
        <v>23</v>
      </c>
      <c r="D144" s="69" t="s">
        <v>39</v>
      </c>
      <c r="E144" s="70" t="s">
        <v>25</v>
      </c>
      <c r="F144" s="69" t="s">
        <v>256</v>
      </c>
      <c r="G144" s="54">
        <v>565</v>
      </c>
      <c r="H144" s="71">
        <v>39326</v>
      </c>
      <c r="I144" s="72">
        <v>2500</v>
      </c>
    </row>
    <row r="145" spans="1:9" x14ac:dyDescent="0.3">
      <c r="A145" s="66" t="s">
        <v>259</v>
      </c>
      <c r="B145" s="73" t="s">
        <v>260</v>
      </c>
      <c r="C145" s="68" t="s">
        <v>23</v>
      </c>
      <c r="D145" s="69" t="s">
        <v>261</v>
      </c>
      <c r="E145" s="70" t="s">
        <v>25</v>
      </c>
      <c r="F145" s="69" t="s">
        <v>256</v>
      </c>
      <c r="G145" s="54">
        <v>565</v>
      </c>
      <c r="H145" s="71">
        <v>39326</v>
      </c>
      <c r="I145" s="72">
        <v>1500</v>
      </c>
    </row>
    <row r="146" spans="1:9" x14ac:dyDescent="0.3">
      <c r="A146" s="66" t="s">
        <v>262</v>
      </c>
      <c r="B146" s="73" t="s">
        <v>58</v>
      </c>
      <c r="C146" s="68" t="s">
        <v>23</v>
      </c>
      <c r="D146" s="69" t="s">
        <v>39</v>
      </c>
      <c r="E146" s="70" t="s">
        <v>25</v>
      </c>
      <c r="F146" s="69" t="s">
        <v>256</v>
      </c>
      <c r="G146" s="54">
        <v>565</v>
      </c>
      <c r="H146" s="71">
        <v>39326</v>
      </c>
      <c r="I146" s="72">
        <v>850</v>
      </c>
    </row>
    <row r="147" spans="1:9" x14ac:dyDescent="0.3">
      <c r="A147" s="66" t="s">
        <v>263</v>
      </c>
      <c r="B147" s="73" t="s">
        <v>264</v>
      </c>
      <c r="C147" s="68" t="s">
        <v>23</v>
      </c>
      <c r="D147" s="69" t="s">
        <v>39</v>
      </c>
      <c r="E147" s="70" t="s">
        <v>25</v>
      </c>
      <c r="F147" s="69" t="s">
        <v>256</v>
      </c>
      <c r="G147" s="54">
        <v>565</v>
      </c>
      <c r="H147" s="71">
        <v>39326</v>
      </c>
      <c r="I147" s="72">
        <v>200</v>
      </c>
    </row>
    <row r="148" spans="1:9" x14ac:dyDescent="0.3">
      <c r="A148" s="66" t="s">
        <v>265</v>
      </c>
      <c r="B148" s="73" t="s">
        <v>266</v>
      </c>
      <c r="C148" s="68" t="s">
        <v>23</v>
      </c>
      <c r="D148" s="69" t="s">
        <v>39</v>
      </c>
      <c r="E148" s="70" t="s">
        <v>25</v>
      </c>
      <c r="F148" s="69" t="s">
        <v>256</v>
      </c>
      <c r="G148" s="54">
        <v>565</v>
      </c>
      <c r="H148" s="71">
        <v>39326</v>
      </c>
      <c r="I148" s="72">
        <v>2800</v>
      </c>
    </row>
    <row r="149" spans="1:9" x14ac:dyDescent="0.3">
      <c r="A149" s="66" t="s">
        <v>267</v>
      </c>
      <c r="B149" s="73" t="s">
        <v>268</v>
      </c>
      <c r="C149" s="68" t="s">
        <v>23</v>
      </c>
      <c r="D149" s="69" t="s">
        <v>39</v>
      </c>
      <c r="E149" s="70" t="s">
        <v>25</v>
      </c>
      <c r="F149" s="69" t="s">
        <v>256</v>
      </c>
      <c r="G149" s="54">
        <v>565</v>
      </c>
      <c r="H149" s="71">
        <v>42860</v>
      </c>
      <c r="I149" s="72">
        <v>2700</v>
      </c>
    </row>
    <row r="150" spans="1:9" x14ac:dyDescent="0.3">
      <c r="A150" s="66" t="s">
        <v>269</v>
      </c>
      <c r="B150" s="73" t="s">
        <v>270</v>
      </c>
      <c r="C150" s="68" t="s">
        <v>23</v>
      </c>
      <c r="D150" s="69" t="s">
        <v>271</v>
      </c>
      <c r="E150" s="70" t="s">
        <v>25</v>
      </c>
      <c r="F150" s="69" t="s">
        <v>256</v>
      </c>
      <c r="G150" s="54">
        <v>565</v>
      </c>
      <c r="H150" s="71">
        <v>39326</v>
      </c>
      <c r="I150" s="72">
        <v>500</v>
      </c>
    </row>
    <row r="151" spans="1:9" x14ac:dyDescent="0.3">
      <c r="A151" s="66" t="s">
        <v>272</v>
      </c>
      <c r="B151" s="73" t="s">
        <v>273</v>
      </c>
      <c r="C151" s="68" t="s">
        <v>23</v>
      </c>
      <c r="D151" s="69" t="s">
        <v>39</v>
      </c>
      <c r="E151" s="70" t="s">
        <v>25</v>
      </c>
      <c r="F151" s="69" t="s">
        <v>256</v>
      </c>
      <c r="G151" s="54">
        <v>565</v>
      </c>
      <c r="H151" s="71">
        <v>39326</v>
      </c>
      <c r="I151" s="72">
        <v>1000</v>
      </c>
    </row>
    <row r="152" spans="1:9" x14ac:dyDescent="0.3">
      <c r="A152" s="66" t="s">
        <v>274</v>
      </c>
      <c r="B152" s="73" t="s">
        <v>214</v>
      </c>
      <c r="C152" s="68" t="s">
        <v>23</v>
      </c>
      <c r="D152" s="69" t="s">
        <v>275</v>
      </c>
      <c r="E152" s="70" t="s">
        <v>25</v>
      </c>
      <c r="F152" s="69" t="s">
        <v>256</v>
      </c>
      <c r="G152" s="54">
        <v>565</v>
      </c>
      <c r="H152" s="71">
        <v>41527</v>
      </c>
      <c r="I152" s="72">
        <v>6800</v>
      </c>
    </row>
    <row r="153" spans="1:9" x14ac:dyDescent="0.3">
      <c r="A153" s="66" t="s">
        <v>276</v>
      </c>
      <c r="B153" s="73" t="s">
        <v>277</v>
      </c>
      <c r="C153" s="68" t="s">
        <v>23</v>
      </c>
      <c r="D153" s="69" t="s">
        <v>39</v>
      </c>
      <c r="E153" s="70" t="s">
        <v>25</v>
      </c>
      <c r="F153" s="69" t="s">
        <v>278</v>
      </c>
      <c r="G153" s="54">
        <v>565</v>
      </c>
      <c r="H153" s="71">
        <v>39326</v>
      </c>
      <c r="I153" s="72">
        <f>1200.74-802.74</f>
        <v>398</v>
      </c>
    </row>
    <row r="154" spans="1:9" x14ac:dyDescent="0.3">
      <c r="A154" s="101" t="s">
        <v>279</v>
      </c>
      <c r="B154" s="102"/>
      <c r="C154" s="102"/>
      <c r="D154" s="102"/>
      <c r="E154" s="102"/>
      <c r="F154" s="102"/>
      <c r="G154" s="102"/>
      <c r="H154" s="103"/>
      <c r="I154" s="74">
        <f>SUM(I142:I153)</f>
        <v>26387</v>
      </c>
    </row>
    <row r="155" spans="1:9" x14ac:dyDescent="0.3">
      <c r="A155" s="75"/>
      <c r="B155" s="76"/>
      <c r="C155" s="75"/>
      <c r="D155" s="75"/>
      <c r="E155" s="76"/>
      <c r="F155" s="76"/>
      <c r="G155" s="77"/>
      <c r="H155" s="75"/>
      <c r="I155" s="78"/>
    </row>
    <row r="156" spans="1:9" x14ac:dyDescent="0.3">
      <c r="A156" s="75"/>
      <c r="B156" s="76"/>
      <c r="C156" s="75"/>
      <c r="D156" s="75"/>
      <c r="E156" s="76"/>
      <c r="F156" s="76"/>
      <c r="G156" s="77"/>
      <c r="H156" s="75"/>
      <c r="I156" s="78"/>
    </row>
    <row r="157" spans="1:9" x14ac:dyDescent="0.3">
      <c r="A157" s="75"/>
      <c r="B157" s="76"/>
      <c r="C157" s="75"/>
      <c r="D157" s="75"/>
      <c r="E157" s="76"/>
      <c r="F157" s="76"/>
      <c r="G157" s="77"/>
      <c r="H157" s="75"/>
      <c r="I157" s="78"/>
    </row>
    <row r="158" spans="1:9" x14ac:dyDescent="0.3">
      <c r="A158" s="75"/>
      <c r="B158" s="76"/>
      <c r="C158" s="75"/>
      <c r="D158" s="75"/>
      <c r="E158" s="76"/>
      <c r="F158" s="76"/>
      <c r="G158" s="104" t="s">
        <v>280</v>
      </c>
      <c r="H158" s="104"/>
      <c r="I158" s="79">
        <f>+I154+I135+I42+I6</f>
        <v>157013.39000000001</v>
      </c>
    </row>
    <row r="159" spans="1:9" x14ac:dyDescent="0.3">
      <c r="A159" s="75"/>
      <c r="B159" s="76"/>
      <c r="C159" s="75"/>
      <c r="D159" s="75"/>
      <c r="E159" s="76"/>
      <c r="F159" s="76"/>
      <c r="G159" s="77"/>
      <c r="H159" s="75"/>
      <c r="I159" s="78"/>
    </row>
    <row r="160" spans="1:9" x14ac:dyDescent="0.3">
      <c r="A160" s="75"/>
      <c r="B160" s="76"/>
      <c r="C160" s="75"/>
      <c r="D160" s="75"/>
      <c r="E160" s="76"/>
      <c r="F160" s="76"/>
      <c r="G160" s="77"/>
      <c r="H160" s="75"/>
      <c r="I160" s="78"/>
    </row>
    <row r="161" spans="1:9" x14ac:dyDescent="0.3">
      <c r="A161" s="75"/>
      <c r="B161" s="76"/>
      <c r="C161" s="75"/>
      <c r="D161" s="75"/>
      <c r="E161" s="76"/>
      <c r="F161" s="76"/>
      <c r="G161" s="77"/>
      <c r="H161" s="75"/>
      <c r="I161" s="78"/>
    </row>
    <row r="162" spans="1:9" x14ac:dyDescent="0.3">
      <c r="A162" s="75"/>
      <c r="B162" s="76"/>
      <c r="C162" s="75"/>
      <c r="D162" s="75"/>
      <c r="E162" s="76"/>
      <c r="F162" s="76"/>
      <c r="G162" s="77"/>
      <c r="H162" s="75"/>
      <c r="I162" s="78"/>
    </row>
    <row r="163" spans="1:9" x14ac:dyDescent="0.3">
      <c r="A163" s="75"/>
      <c r="B163" s="76"/>
      <c r="C163" s="75"/>
      <c r="D163" s="75"/>
      <c r="E163" s="76"/>
      <c r="F163" s="76"/>
      <c r="G163" s="77"/>
      <c r="H163" s="75"/>
      <c r="I163" s="78"/>
    </row>
    <row r="164" spans="1:9" x14ac:dyDescent="0.3">
      <c r="A164" s="75"/>
      <c r="B164" s="76"/>
      <c r="C164" s="75"/>
      <c r="D164" s="75"/>
      <c r="E164" s="76"/>
      <c r="F164" s="76"/>
      <c r="G164" s="77"/>
      <c r="H164" s="75"/>
      <c r="I164" s="78"/>
    </row>
    <row r="165" spans="1:9" x14ac:dyDescent="0.3">
      <c r="A165" s="75"/>
      <c r="B165" s="76"/>
      <c r="C165" s="75"/>
      <c r="D165" s="75"/>
      <c r="E165" s="76"/>
      <c r="F165" s="76"/>
      <c r="G165" s="77"/>
      <c r="H165" s="75"/>
      <c r="I165" s="78"/>
    </row>
    <row r="166" spans="1:9" x14ac:dyDescent="0.3">
      <c r="A166" s="75"/>
      <c r="B166" s="76"/>
      <c r="C166" s="75"/>
      <c r="D166" s="75"/>
      <c r="E166" s="76"/>
      <c r="F166" s="76"/>
      <c r="G166" s="77"/>
      <c r="H166" s="75"/>
      <c r="I166" s="78"/>
    </row>
    <row r="167" spans="1:9" x14ac:dyDescent="0.3">
      <c r="A167" s="75"/>
      <c r="B167" s="76"/>
      <c r="C167" s="75"/>
      <c r="D167" s="75"/>
      <c r="E167" s="76"/>
      <c r="F167" s="76"/>
      <c r="G167" s="77"/>
      <c r="H167" s="75"/>
      <c r="I167" s="78"/>
    </row>
    <row r="168" spans="1:9" x14ac:dyDescent="0.3">
      <c r="A168" s="75"/>
      <c r="B168" s="76"/>
      <c r="C168" s="75"/>
      <c r="D168" s="75"/>
      <c r="E168" s="76"/>
      <c r="F168" s="76"/>
      <c r="G168" s="77"/>
      <c r="H168" s="75"/>
      <c r="I168" s="78"/>
    </row>
  </sheetData>
  <mergeCells count="5">
    <mergeCell ref="A1:I1"/>
    <mergeCell ref="A2:I2"/>
    <mergeCell ref="A3:I3"/>
    <mergeCell ref="A154:H154"/>
    <mergeCell ref="G158:H1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Desconocido dgo</dc:creator>
  <cp:lastModifiedBy>DIF FAM</cp:lastModifiedBy>
  <dcterms:created xsi:type="dcterms:W3CDTF">2026-01-05T00:51:45Z</dcterms:created>
  <dcterms:modified xsi:type="dcterms:W3CDTF">2026-08-05T16:20:07Z</dcterms:modified>
</cp:coreProperties>
</file>